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325" yWindow="630" windowWidth="18750" windowHeight="9720"/>
  </bookViews>
  <sheets>
    <sheet name="資金繰り表記入例" sheetId="4" r:id="rId1"/>
    <sheet name="資金繰り表" sheetId="6" r:id="rId2"/>
    <sheet name="Sheet2" sheetId="2" r:id="rId3"/>
    <sheet name="Sheet3" sheetId="3" r:id="rId4"/>
  </sheets>
  <definedNames>
    <definedName name="_xlnm.Print_Area" localSheetId="1">資金繰り表!$B$2:$T$59</definedName>
    <definedName name="_xlnm.Print_Area" localSheetId="0">資金繰り表記入例!$B$2:$T$59</definedName>
  </definedNames>
  <calcPr calcId="125725"/>
</workbook>
</file>

<file path=xl/calcChain.xml><?xml version="1.0" encoding="utf-8"?>
<calcChain xmlns="http://schemas.openxmlformats.org/spreadsheetml/2006/main">
  <c r="T19" i="4"/>
  <c r="H20"/>
  <c r="I20"/>
  <c r="J20"/>
  <c r="S48" i="6" l="1"/>
  <c r="R48"/>
  <c r="Q48"/>
  <c r="P48"/>
  <c r="O48"/>
  <c r="N48"/>
  <c r="M48"/>
  <c r="L48"/>
  <c r="K48"/>
  <c r="J48"/>
  <c r="I48"/>
  <c r="H48"/>
  <c r="T47"/>
  <c r="T46"/>
  <c r="T48" s="1"/>
  <c r="T45"/>
  <c r="S44"/>
  <c r="S49" s="1"/>
  <c r="R44"/>
  <c r="Q44"/>
  <c r="Q49" s="1"/>
  <c r="P44"/>
  <c r="O44"/>
  <c r="O49" s="1"/>
  <c r="N44"/>
  <c r="M44"/>
  <c r="M49" s="1"/>
  <c r="L44"/>
  <c r="K44"/>
  <c r="K49" s="1"/>
  <c r="J44"/>
  <c r="I44"/>
  <c r="I49" s="1"/>
  <c r="H44"/>
  <c r="T43"/>
  <c r="T42"/>
  <c r="T41"/>
  <c r="T40"/>
  <c r="S38"/>
  <c r="R38"/>
  <c r="Q38"/>
  <c r="P38"/>
  <c r="O38"/>
  <c r="N38"/>
  <c r="M38"/>
  <c r="L38"/>
  <c r="K38"/>
  <c r="J38"/>
  <c r="I38"/>
  <c r="H38"/>
  <c r="T37"/>
  <c r="T36"/>
  <c r="T35"/>
  <c r="T34"/>
  <c r="S33"/>
  <c r="S39" s="1"/>
  <c r="R33"/>
  <c r="R39" s="1"/>
  <c r="Q33"/>
  <c r="Q39" s="1"/>
  <c r="P33"/>
  <c r="P39" s="1"/>
  <c r="O33"/>
  <c r="O39" s="1"/>
  <c r="N33"/>
  <c r="N39" s="1"/>
  <c r="M33"/>
  <c r="M39" s="1"/>
  <c r="L33"/>
  <c r="L39" s="1"/>
  <c r="K33"/>
  <c r="K39" s="1"/>
  <c r="J33"/>
  <c r="J39" s="1"/>
  <c r="I33"/>
  <c r="I39" s="1"/>
  <c r="H33"/>
  <c r="H39" s="1"/>
  <c r="T32"/>
  <c r="T31"/>
  <c r="S29"/>
  <c r="R29"/>
  <c r="Q29"/>
  <c r="P29"/>
  <c r="O29"/>
  <c r="N29"/>
  <c r="M29"/>
  <c r="L29"/>
  <c r="K29"/>
  <c r="J29"/>
  <c r="I29"/>
  <c r="H29"/>
  <c r="T28"/>
  <c r="T27"/>
  <c r="T26"/>
  <c r="T25"/>
  <c r="T24"/>
  <c r="T23"/>
  <c r="T22"/>
  <c r="T21"/>
  <c r="S20"/>
  <c r="S30" s="1"/>
  <c r="R20"/>
  <c r="R30" s="1"/>
  <c r="Q20"/>
  <c r="Q30" s="1"/>
  <c r="P20"/>
  <c r="P30" s="1"/>
  <c r="O20"/>
  <c r="O30" s="1"/>
  <c r="N20"/>
  <c r="N30" s="1"/>
  <c r="M20"/>
  <c r="M30" s="1"/>
  <c r="L20"/>
  <c r="L30" s="1"/>
  <c r="K20"/>
  <c r="K30" s="1"/>
  <c r="J20"/>
  <c r="J30" s="1"/>
  <c r="I20"/>
  <c r="I30" s="1"/>
  <c r="H20"/>
  <c r="H30" s="1"/>
  <c r="T19"/>
  <c r="T18"/>
  <c r="T17"/>
  <c r="T16"/>
  <c r="T15"/>
  <c r="T14"/>
  <c r="T13"/>
  <c r="T12"/>
  <c r="H11"/>
  <c r="H8"/>
  <c r="I8" s="1"/>
  <c r="J8" s="1"/>
  <c r="K8" s="1"/>
  <c r="L8" s="1"/>
  <c r="M8" s="1"/>
  <c r="N8" s="1"/>
  <c r="O8" s="1"/>
  <c r="P8" s="1"/>
  <c r="Q8" s="1"/>
  <c r="R8" s="1"/>
  <c r="S8" s="1"/>
  <c r="T7"/>
  <c r="C6"/>
  <c r="T20" l="1"/>
  <c r="T29"/>
  <c r="T33"/>
  <c r="T39" s="1"/>
  <c r="J49"/>
  <c r="N49"/>
  <c r="R49"/>
  <c r="T38"/>
  <c r="T44"/>
  <c r="T49" s="1"/>
  <c r="H49"/>
  <c r="L49"/>
  <c r="P49"/>
  <c r="H50"/>
  <c r="I11" s="1"/>
  <c r="I50" s="1"/>
  <c r="J11" s="1"/>
  <c r="J50" s="1"/>
  <c r="K11" s="1"/>
  <c r="K50" s="1"/>
  <c r="L11" s="1"/>
  <c r="L50" s="1"/>
  <c r="M11" s="1"/>
  <c r="M50" s="1"/>
  <c r="N11" s="1"/>
  <c r="N50" s="1"/>
  <c r="O11" s="1"/>
  <c r="O50" s="1"/>
  <c r="P11" s="1"/>
  <c r="P50" s="1"/>
  <c r="Q11" s="1"/>
  <c r="Q50" s="1"/>
  <c r="R11" s="1"/>
  <c r="R50" s="1"/>
  <c r="S11" s="1"/>
  <c r="S50" s="1"/>
  <c r="T10"/>
  <c r="T9" l="1"/>
  <c r="T30"/>
  <c r="T7" i="4" l="1"/>
  <c r="T47"/>
  <c r="T46"/>
  <c r="T45"/>
  <c r="T43"/>
  <c r="T42"/>
  <c r="T41"/>
  <c r="T40"/>
  <c r="T37"/>
  <c r="T36"/>
  <c r="T35"/>
  <c r="T34"/>
  <c r="T32"/>
  <c r="T31"/>
  <c r="T28"/>
  <c r="T27"/>
  <c r="T26"/>
  <c r="T25"/>
  <c r="T24"/>
  <c r="T23"/>
  <c r="T22"/>
  <c r="T21"/>
  <c r="T18"/>
  <c r="T17"/>
  <c r="T16"/>
  <c r="T15"/>
  <c r="T14"/>
  <c r="T13"/>
  <c r="T12"/>
  <c r="C6"/>
  <c r="H8"/>
  <c r="I8" s="1"/>
  <c r="J8" s="1"/>
  <c r="K8" s="1"/>
  <c r="L8" s="1"/>
  <c r="M8" s="1"/>
  <c r="N8" s="1"/>
  <c r="O8" s="1"/>
  <c r="P8" s="1"/>
  <c r="Q8" s="1"/>
  <c r="R8" s="1"/>
  <c r="S8" s="1"/>
  <c r="H58"/>
  <c r="I58" s="1"/>
  <c r="J58" s="1"/>
  <c r="K58" s="1"/>
  <c r="L58" s="1"/>
  <c r="M58" s="1"/>
  <c r="N58" s="1"/>
  <c r="O58" s="1"/>
  <c r="P58" s="1"/>
  <c r="Q58" s="1"/>
  <c r="R58" s="1"/>
  <c r="S58" s="1"/>
  <c r="H57"/>
  <c r="I57" s="1"/>
  <c r="J57" s="1"/>
  <c r="K57" s="1"/>
  <c r="L57" s="1"/>
  <c r="M57" s="1"/>
  <c r="N57" s="1"/>
  <c r="O57" s="1"/>
  <c r="P57" s="1"/>
  <c r="Q57" s="1"/>
  <c r="R57" s="1"/>
  <c r="S57" s="1"/>
  <c r="H56"/>
  <c r="I56" s="1"/>
  <c r="J56" s="1"/>
  <c r="K56" s="1"/>
  <c r="L56" s="1"/>
  <c r="M56" s="1"/>
  <c r="N56" s="1"/>
  <c r="O56" s="1"/>
  <c r="P56" s="1"/>
  <c r="Q56" s="1"/>
  <c r="R56" s="1"/>
  <c r="S56" s="1"/>
  <c r="H55"/>
  <c r="I55" s="1"/>
  <c r="J55" s="1"/>
  <c r="K55" s="1"/>
  <c r="L55" s="1"/>
  <c r="M55" s="1"/>
  <c r="N55" s="1"/>
  <c r="O55" s="1"/>
  <c r="P55" s="1"/>
  <c r="Q55" s="1"/>
  <c r="R55" s="1"/>
  <c r="S55" s="1"/>
  <c r="H54"/>
  <c r="I54" s="1"/>
  <c r="J54" s="1"/>
  <c r="K54" s="1"/>
  <c r="L54" s="1"/>
  <c r="M54" s="1"/>
  <c r="N54" s="1"/>
  <c r="O54" s="1"/>
  <c r="P54" s="1"/>
  <c r="Q54" s="1"/>
  <c r="R54" s="1"/>
  <c r="S54" s="1"/>
  <c r="H52"/>
  <c r="I52" s="1"/>
  <c r="J52" s="1"/>
  <c r="K52" s="1"/>
  <c r="L52" s="1"/>
  <c r="M52" s="1"/>
  <c r="N52" s="1"/>
  <c r="O52" s="1"/>
  <c r="P52" s="1"/>
  <c r="Q52" s="1"/>
  <c r="R52" s="1"/>
  <c r="S52" s="1"/>
  <c r="S48"/>
  <c r="R48"/>
  <c r="Q48"/>
  <c r="P48"/>
  <c r="O48"/>
  <c r="N48"/>
  <c r="M48"/>
  <c r="L48"/>
  <c r="K48"/>
  <c r="J48"/>
  <c r="I48"/>
  <c r="H48"/>
  <c r="S44"/>
  <c r="S49" s="1"/>
  <c r="R44"/>
  <c r="Q44"/>
  <c r="Q49" s="1"/>
  <c r="P44"/>
  <c r="P49" s="1"/>
  <c r="O44"/>
  <c r="O49" s="1"/>
  <c r="N44"/>
  <c r="N49" s="1"/>
  <c r="M44"/>
  <c r="M49" s="1"/>
  <c r="L44"/>
  <c r="L49" s="1"/>
  <c r="K44"/>
  <c r="K49" s="1"/>
  <c r="J44"/>
  <c r="I44"/>
  <c r="I49" s="1"/>
  <c r="H44"/>
  <c r="H49" s="1"/>
  <c r="S38"/>
  <c r="R38"/>
  <c r="Q38"/>
  <c r="P38"/>
  <c r="O38"/>
  <c r="N38"/>
  <c r="M38"/>
  <c r="L38"/>
  <c r="K38"/>
  <c r="J38"/>
  <c r="I38"/>
  <c r="H38"/>
  <c r="S33"/>
  <c r="S39" s="1"/>
  <c r="R33"/>
  <c r="R39" s="1"/>
  <c r="Q33"/>
  <c r="Q39" s="1"/>
  <c r="P33"/>
  <c r="P39" s="1"/>
  <c r="O33"/>
  <c r="O39" s="1"/>
  <c r="N33"/>
  <c r="N39" s="1"/>
  <c r="M33"/>
  <c r="M39" s="1"/>
  <c r="L33"/>
  <c r="L39" s="1"/>
  <c r="K33"/>
  <c r="K39" s="1"/>
  <c r="J33"/>
  <c r="J39" s="1"/>
  <c r="I33"/>
  <c r="I39" s="1"/>
  <c r="H33"/>
  <c r="H39" s="1"/>
  <c r="S29"/>
  <c r="R29"/>
  <c r="Q29"/>
  <c r="P29"/>
  <c r="O29"/>
  <c r="N29"/>
  <c r="M29"/>
  <c r="L29"/>
  <c r="K29"/>
  <c r="J29"/>
  <c r="I29"/>
  <c r="T10" s="1"/>
  <c r="H29"/>
  <c r="H53" s="1"/>
  <c r="S20"/>
  <c r="S30" s="1"/>
  <c r="R20"/>
  <c r="R30" s="1"/>
  <c r="Q20"/>
  <c r="Q30" s="1"/>
  <c r="P20"/>
  <c r="P30" s="1"/>
  <c r="O20"/>
  <c r="O30" s="1"/>
  <c r="N20"/>
  <c r="N30" s="1"/>
  <c r="M20"/>
  <c r="M30" s="1"/>
  <c r="L20"/>
  <c r="L30" s="1"/>
  <c r="K20"/>
  <c r="K30" s="1"/>
  <c r="I30"/>
  <c r="H11"/>
  <c r="T38" l="1"/>
  <c r="T44"/>
  <c r="R49"/>
  <c r="H30"/>
  <c r="T29"/>
  <c r="J49"/>
  <c r="T33"/>
  <c r="T39" s="1"/>
  <c r="I53"/>
  <c r="J53" s="1"/>
  <c r="K53" s="1"/>
  <c r="L53" s="1"/>
  <c r="M53" s="1"/>
  <c r="N53" s="1"/>
  <c r="O53" s="1"/>
  <c r="P53" s="1"/>
  <c r="Q53" s="1"/>
  <c r="R53" s="1"/>
  <c r="S53" s="1"/>
  <c r="T48"/>
  <c r="T20"/>
  <c r="T30" s="1"/>
  <c r="J30"/>
  <c r="H50"/>
  <c r="I11" s="1"/>
  <c r="I50" s="1"/>
  <c r="J11" s="1"/>
  <c r="H51"/>
  <c r="T49" l="1"/>
  <c r="T9"/>
  <c r="I51"/>
  <c r="J51" s="1"/>
  <c r="K51" s="1"/>
  <c r="L51" s="1"/>
  <c r="M51" s="1"/>
  <c r="N51" s="1"/>
  <c r="O51" s="1"/>
  <c r="P51" s="1"/>
  <c r="Q51" s="1"/>
  <c r="R51" s="1"/>
  <c r="S51" s="1"/>
  <c r="J50"/>
  <c r="K11" s="1"/>
  <c r="K50" s="1"/>
  <c r="L11" s="1"/>
  <c r="L50" s="1"/>
  <c r="M11" s="1"/>
  <c r="M50" s="1"/>
  <c r="N11" s="1"/>
  <c r="N50" s="1"/>
  <c r="O11" s="1"/>
  <c r="O50" s="1"/>
  <c r="P11" s="1"/>
  <c r="P50" s="1"/>
  <c r="Q11" s="1"/>
  <c r="Q50" s="1"/>
  <c r="R11" s="1"/>
  <c r="R50" s="1"/>
  <c r="S11" s="1"/>
  <c r="S50" s="1"/>
</calcChain>
</file>

<file path=xl/sharedStrings.xml><?xml version="1.0" encoding="utf-8"?>
<sst xmlns="http://schemas.openxmlformats.org/spreadsheetml/2006/main" count="210" uniqueCount="108">
  <si>
    <t>期首</t>
  </si>
  <si>
    <t>手形期日落</t>
  </si>
  <si>
    <t>その他収入</t>
  </si>
  <si>
    <t>買掛金現金支払</t>
  </si>
  <si>
    <t>手形決済</t>
  </si>
  <si>
    <t>その他経費</t>
  </si>
  <si>
    <t>売上高</t>
  </si>
  <si>
    <t>仕入・外注費</t>
  </si>
  <si>
    <t xml:space="preserve">前期繰越現金・当座預金 </t>
  </si>
  <si>
    <t>現金売上</t>
  </si>
  <si>
    <t>売掛金現金回収</t>
  </si>
  <si>
    <t>手形割引</t>
  </si>
  <si>
    <t xml:space="preserve">収入合計 </t>
  </si>
  <si>
    <t>現金仕入</t>
  </si>
  <si>
    <t>賃金給与</t>
  </si>
  <si>
    <t>支払利息・割引料</t>
  </si>
  <si>
    <t xml:space="preserve">支出合計 </t>
  </si>
  <si>
    <t>差引過不足</t>
  </si>
  <si>
    <t>固定資産等売却収入</t>
  </si>
  <si>
    <t>収入合計</t>
  </si>
  <si>
    <t>税金・役員賞与配当</t>
  </si>
  <si>
    <t>（固定資産等手形支払）</t>
  </si>
  <si>
    <t>固定資産等購入支払手形決済</t>
  </si>
  <si>
    <t>支出合計</t>
  </si>
  <si>
    <t>長期借入金調達</t>
  </si>
  <si>
    <t>短期借入金調達</t>
  </si>
  <si>
    <t>定期性預金取り崩し</t>
  </si>
  <si>
    <t>増資</t>
  </si>
  <si>
    <t>長期借入金返済</t>
  </si>
  <si>
    <t>短期借入金返済</t>
  </si>
  <si>
    <t>定期性預金預け入れ</t>
  </si>
  <si>
    <t>翌月繰越現金・当座預金</t>
  </si>
  <si>
    <t>売掛金</t>
  </si>
  <si>
    <t>受取手形</t>
  </si>
  <si>
    <t>買掛金</t>
  </si>
  <si>
    <t>支払手形</t>
  </si>
  <si>
    <t>設備支手等営業外手形</t>
  </si>
  <si>
    <t>短期借入金</t>
  </si>
  <si>
    <t>長期借入金</t>
  </si>
  <si>
    <t>割引手形</t>
  </si>
  <si>
    <t>資金繰り表</t>
    <rPh sb="0" eb="2">
      <t>シキン</t>
    </rPh>
    <rPh sb="2" eb="3">
      <t>グ</t>
    </rPh>
    <rPh sb="4" eb="5">
      <t>ヒョウ</t>
    </rPh>
    <phoneticPr fontId="2"/>
  </si>
  <si>
    <t>期</t>
    <rPh sb="0" eb="1">
      <t>キ</t>
    </rPh>
    <phoneticPr fontId="2"/>
  </si>
  <si>
    <t>収入</t>
    <rPh sb="0" eb="2">
      <t>シュウニュウ</t>
    </rPh>
    <phoneticPr fontId="2"/>
  </si>
  <si>
    <t>売上</t>
    <rPh sb="0" eb="2">
      <t>ウリアゲ</t>
    </rPh>
    <phoneticPr fontId="2"/>
  </si>
  <si>
    <t>経常収支</t>
    <rPh sb="0" eb="2">
      <t>ケイジョウ</t>
    </rPh>
    <rPh sb="2" eb="4">
      <t>シュウシ</t>
    </rPh>
    <phoneticPr fontId="2"/>
  </si>
  <si>
    <t>仕入・外注費</t>
    <rPh sb="0" eb="2">
      <t>シイレ</t>
    </rPh>
    <rPh sb="3" eb="5">
      <t>ガイチュウ</t>
    </rPh>
    <rPh sb="5" eb="6">
      <t>ヒ</t>
    </rPh>
    <phoneticPr fontId="2"/>
  </si>
  <si>
    <t>支出</t>
    <rPh sb="0" eb="2">
      <t>シシュツ</t>
    </rPh>
    <phoneticPr fontId="2"/>
  </si>
  <si>
    <t>経常外収支</t>
    <rPh sb="0" eb="2">
      <t>ケイジョウ</t>
    </rPh>
    <rPh sb="2" eb="3">
      <t>ソト</t>
    </rPh>
    <rPh sb="3" eb="5">
      <t>シュウシ</t>
    </rPh>
    <phoneticPr fontId="2"/>
  </si>
  <si>
    <t>残高</t>
    <rPh sb="0" eb="2">
      <t>ザンダカ</t>
    </rPh>
    <phoneticPr fontId="2"/>
  </si>
  <si>
    <t>財務収支</t>
    <rPh sb="0" eb="2">
      <t>ザイム</t>
    </rPh>
    <rPh sb="2" eb="4">
      <t>シュウシ</t>
    </rPh>
    <phoneticPr fontId="2"/>
  </si>
  <si>
    <t>会社名</t>
    <rPh sb="0" eb="3">
      <t>カイシャメイ</t>
    </rPh>
    <phoneticPr fontId="2"/>
  </si>
  <si>
    <t>株式会社○○</t>
    <rPh sb="0" eb="4">
      <t>カブシキガイシャ</t>
    </rPh>
    <phoneticPr fontId="2"/>
  </si>
  <si>
    <t>記入日</t>
    <rPh sb="0" eb="2">
      <t>キニュウ</t>
    </rPh>
    <rPh sb="2" eb="3">
      <t>ビ</t>
    </rPh>
    <phoneticPr fontId="2"/>
  </si>
  <si>
    <t>決算期</t>
    <rPh sb="0" eb="2">
      <t>ケッサン</t>
    </rPh>
    <rPh sb="2" eb="3">
      <t>キ</t>
    </rPh>
    <phoneticPr fontId="2"/>
  </si>
  <si>
    <t>単位</t>
    <rPh sb="0" eb="2">
      <t>タンイ</t>
    </rPh>
    <phoneticPr fontId="2"/>
  </si>
  <si>
    <t>百万円</t>
    <rPh sb="0" eb="3">
      <t>ヒャクマンエン</t>
    </rPh>
    <phoneticPr fontId="2"/>
  </si>
  <si>
    <t>（手形回収）</t>
    <phoneticPr fontId="2"/>
  </si>
  <si>
    <t>（割引手形落込）</t>
    <phoneticPr fontId="2"/>
  </si>
  <si>
    <t>（手形支払）</t>
    <phoneticPr fontId="2"/>
  </si>
  <si>
    <t>合計</t>
    <rPh sb="0" eb="2">
      <t>ゴウケイ</t>
    </rPh>
    <phoneticPr fontId="2"/>
  </si>
  <si>
    <t>-</t>
    <phoneticPr fontId="2"/>
  </si>
  <si>
    <t>copyright</t>
    <phoneticPr fontId="2"/>
  </si>
  <si>
    <t>資金調達バンク</t>
    <rPh sb="0" eb="4">
      <t>シキンチョウタツ</t>
    </rPh>
    <phoneticPr fontId="2"/>
  </si>
  <si>
    <t>https://shikin-bank.com/</t>
  </si>
  <si>
    <t>資金繰り表の作成方法を詳しく解説したページはこちら</t>
    <rPh sb="0" eb="2">
      <t>シキン</t>
    </rPh>
    <rPh sb="2" eb="3">
      <t>グ</t>
    </rPh>
    <rPh sb="4" eb="5">
      <t>ヒョウ</t>
    </rPh>
    <rPh sb="6" eb="8">
      <t>サクセイ</t>
    </rPh>
    <rPh sb="8" eb="10">
      <t>ホウホウ</t>
    </rPh>
    <rPh sb="11" eb="12">
      <t>クワ</t>
    </rPh>
    <rPh sb="14" eb="16">
      <t>カイセツ</t>
    </rPh>
    <phoneticPr fontId="2"/>
  </si>
  <si>
    <t>（Ａ）</t>
    <phoneticPr fontId="2"/>
  </si>
  <si>
    <t>（Ｂ）</t>
    <phoneticPr fontId="2"/>
  </si>
  <si>
    <t>（Ｃ）</t>
    <phoneticPr fontId="2"/>
  </si>
  <si>
    <t>（Ｄ＝Ｂ－Ｃ）</t>
    <phoneticPr fontId="2"/>
  </si>
  <si>
    <t>（Ｅ）</t>
    <phoneticPr fontId="2"/>
  </si>
  <si>
    <t>（Ｆ）</t>
    <phoneticPr fontId="2"/>
  </si>
  <si>
    <t>（Ｇ＝Ｅ－Ｆ）</t>
    <phoneticPr fontId="2"/>
  </si>
  <si>
    <t>（Ｈ）</t>
    <phoneticPr fontId="2"/>
  </si>
  <si>
    <t>（Ｉ）</t>
    <phoneticPr fontId="2"/>
  </si>
  <si>
    <t>（Ｊ＝Ｈ－Ｉ）</t>
    <phoneticPr fontId="2"/>
  </si>
  <si>
    <t>（Ａ＋Ｄ＋Ｇ＋Ｊ）</t>
    <phoneticPr fontId="2"/>
  </si>
  <si>
    <t>手形期日落</t>
    <phoneticPr fontId="2"/>
  </si>
  <si>
    <t>（割引手形落込）</t>
    <phoneticPr fontId="2"/>
  </si>
  <si>
    <t>現金売上：現金で売上の対価を受け取った金額</t>
  </si>
  <si>
    <t>売掛金現金回収：売掛金が入金された金額</t>
  </si>
  <si>
    <t>手形期日落：手形が期日通りに振り込まれた金額</t>
  </si>
  <si>
    <t>手形割引：手形を期日前に割引いた金額</t>
  </si>
  <si>
    <t>その他収入：営業外の収入など</t>
  </si>
  <si>
    <t>（手形回収）：売上代金（売掛金）を手形で回収した金額</t>
  </si>
  <si>
    <t>（割引手形落込）：手形を期日前に割引いた金額が銀行の借入金に充当され割引した金額分の債務が無くなった金額のこと</t>
  </si>
  <si>
    <t>現金仕入：現金で支払った仕入</t>
  </si>
  <si>
    <t>買掛金現金支払：買掛金で支払った金額</t>
  </si>
  <si>
    <t>手形決済：手形の支払いが決済された金額</t>
  </si>
  <si>
    <t>賃金給与：給与支払い</t>
  </si>
  <si>
    <t>その他経費：その他の経費</t>
  </si>
  <si>
    <t>支払利息・割引料：利息の支払い金額、手形割引の割引料など</t>
  </si>
  <si>
    <t>・</t>
    <phoneticPr fontId="2"/>
  </si>
  <si>
    <t>（手形支払）：手形で支払いをした金額</t>
  </si>
  <si>
    <t>固定資産等購入支払</t>
    <phoneticPr fontId="2"/>
  </si>
  <si>
    <t>税金・役員賞与配当：税金や役員賞与の配当として支払った金額。※役員報酬は賃金給与に含まれます。</t>
  </si>
  <si>
    <t>固定資産等購入支払：固定資産を購入した支払った金額。※手形による支払いは除きます。</t>
  </si>
  <si>
    <t>固定資産等購入支払手形決済：固定資産を手形で支払ったものが決裁された金額</t>
  </si>
  <si>
    <t>固定資産等売却収入：固定資産を売却して得た金額</t>
  </si>
  <si>
    <t>（固定資産等手形支払）：固定資産を購入して手形で支払った金額</t>
  </si>
  <si>
    <t>長期借入金調達：長期借入金で借りた金額</t>
  </si>
  <si>
    <t>短期借入金調達：短期借入金で借りた金額</t>
  </si>
  <si>
    <t>定期性預金取り崩し：定期預金を取り崩した金額</t>
  </si>
  <si>
    <t>増資：増資で入金された金額</t>
  </si>
  <si>
    <t>長期借入金返済：長期借入金で返済した金額</t>
  </si>
  <si>
    <t>短期借入金返済：短期借入金で返済した金額</t>
  </si>
  <si>
    <t>定期性預金預け入れ：定期預金をした金額</t>
  </si>
  <si>
    <t>翌月繰越現金・当座預金</t>
    <phoneticPr fontId="2"/>
  </si>
  <si>
    <t>https://shikin-bank.com/shikinguri/shikingurihyo_tsukurikata/</t>
  </si>
</sst>
</file>

<file path=xl/styles.xml><?xml version="1.0" encoding="utf-8"?>
<styleSheet xmlns="http://schemas.openxmlformats.org/spreadsheetml/2006/main">
  <numFmts count="2">
    <numFmt numFmtId="176" formatCode="\(0.0\)"/>
    <numFmt numFmtId="177" formatCode="0.0_);[Red]\(0.0\)"/>
  </numFmts>
  <fonts count="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9"/>
      <color theme="0" tint="-0.499984740745262"/>
      <name val="ＭＳ Ｐゴシック"/>
      <family val="3"/>
      <charset val="128"/>
      <scheme val="minor"/>
    </font>
    <font>
      <b/>
      <sz val="14"/>
      <color theme="1"/>
      <name val="ＭＳ Ｐゴシック"/>
      <family val="2"/>
      <charset val="128"/>
      <scheme val="minor"/>
    </font>
    <font>
      <u/>
      <sz val="11"/>
      <color theme="10"/>
      <name val="ＭＳ Ｐゴシック"/>
      <family val="3"/>
      <charset val="128"/>
    </font>
    <font>
      <u/>
      <sz val="9"/>
      <color theme="10"/>
      <name val="ＭＳ Ｐ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1" tint="0.249977111117893"/>
        <bgColor indexed="64"/>
      </patternFill>
    </fill>
    <fill>
      <patternFill patternType="solid">
        <fgColor rgb="FFCCFF66"/>
        <bgColor indexed="64"/>
      </patternFill>
    </fill>
    <fill>
      <patternFill patternType="solid">
        <fgColor rgb="FFFFFF99"/>
        <bgColor indexed="64"/>
      </patternFill>
    </fill>
    <fill>
      <patternFill patternType="solid">
        <fgColor rgb="FFCCECFF"/>
        <bgColor indexed="64"/>
      </patternFill>
    </fill>
    <fill>
      <patternFill patternType="solid">
        <fgColor rgb="FFF4F1D0"/>
        <bgColor indexed="64"/>
      </patternFill>
    </fill>
  </fills>
  <borders count="5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bottom style="medium">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style="medium">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cellStyleXfs>
  <cellXfs count="98">
    <xf numFmtId="0" fontId="0" fillId="0" borderId="0" xfId="0">
      <alignment vertical="center"/>
    </xf>
    <xf numFmtId="55" fontId="3" fillId="0" borderId="0" xfId="0" applyNumberFormat="1" applyFont="1" applyFill="1" applyAlignment="1">
      <alignment horizontal="right" vertical="center"/>
    </xf>
    <xf numFmtId="55" fontId="3" fillId="0" borderId="33" xfId="0" applyNumberFormat="1" applyFont="1" applyBorder="1" applyAlignment="1">
      <alignment horizontal="center" vertical="center"/>
    </xf>
    <xf numFmtId="55" fontId="3" fillId="0" borderId="34" xfId="0" applyNumberFormat="1" applyFont="1" applyBorder="1" applyAlignment="1">
      <alignment horizontal="center" vertical="center"/>
    </xf>
    <xf numFmtId="0" fontId="3" fillId="0" borderId="0" xfId="0" applyFont="1">
      <alignment vertical="center"/>
    </xf>
    <xf numFmtId="0" fontId="3" fillId="0" borderId="0" xfId="0" applyFont="1" applyAlignment="1">
      <alignment horizontal="right" vertical="center"/>
    </xf>
    <xf numFmtId="14" fontId="3" fillId="0" borderId="0" xfId="0" applyNumberFormat="1" applyFont="1" applyAlignment="1">
      <alignment horizontal="right" vertical="center"/>
    </xf>
    <xf numFmtId="0" fontId="3" fillId="0" borderId="32" xfId="0" applyFont="1" applyBorder="1" applyAlignment="1">
      <alignment horizontal="center"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177" fontId="3" fillId="0" borderId="26" xfId="1" applyNumberFormat="1" applyFont="1" applyBorder="1" applyAlignment="1">
      <alignment vertical="center"/>
    </xf>
    <xf numFmtId="177" fontId="3" fillId="0" borderId="17" xfId="1" applyNumberFormat="1" applyFont="1" applyBorder="1" applyAlignment="1">
      <alignment vertical="center"/>
    </xf>
    <xf numFmtId="177" fontId="3" fillId="0" borderId="26" xfId="1" applyNumberFormat="1" applyFont="1" applyBorder="1">
      <alignment vertical="center"/>
    </xf>
    <xf numFmtId="177" fontId="3" fillId="0" borderId="17" xfId="1" applyNumberFormat="1" applyFont="1" applyBorder="1">
      <alignment vertical="center"/>
    </xf>
    <xf numFmtId="0" fontId="3" fillId="4" borderId="1" xfId="0" applyFont="1" applyFill="1" applyBorder="1">
      <alignment vertical="center"/>
    </xf>
    <xf numFmtId="0" fontId="3" fillId="4" borderId="2" xfId="0" applyFont="1" applyFill="1" applyBorder="1">
      <alignment vertical="center"/>
    </xf>
    <xf numFmtId="0" fontId="3" fillId="4" borderId="3" xfId="0" applyFont="1" applyFill="1" applyBorder="1">
      <alignment vertical="center"/>
    </xf>
    <xf numFmtId="177" fontId="3" fillId="4" borderId="26" xfId="1" applyNumberFormat="1" applyFont="1" applyFill="1" applyBorder="1">
      <alignment vertical="center"/>
    </xf>
    <xf numFmtId="177" fontId="3" fillId="4" borderId="17" xfId="1" applyNumberFormat="1" applyFont="1" applyFill="1" applyBorder="1">
      <alignment vertical="center"/>
    </xf>
    <xf numFmtId="0" fontId="3" fillId="0" borderId="13" xfId="0" applyFont="1" applyBorder="1">
      <alignment vertical="center"/>
    </xf>
    <xf numFmtId="177" fontId="3" fillId="0" borderId="27" xfId="1" applyNumberFormat="1" applyFont="1" applyBorder="1">
      <alignment vertical="center"/>
    </xf>
    <xf numFmtId="177" fontId="3" fillId="0" borderId="20" xfId="1" applyNumberFormat="1" applyFont="1" applyBorder="1">
      <alignment vertical="center"/>
    </xf>
    <xf numFmtId="0" fontId="3" fillId="0" borderId="7" xfId="0" applyFont="1" applyBorder="1">
      <alignment vertical="center"/>
    </xf>
    <xf numFmtId="177" fontId="3" fillId="0" borderId="28" xfId="1" applyNumberFormat="1" applyFont="1" applyBorder="1">
      <alignment vertical="center"/>
    </xf>
    <xf numFmtId="177" fontId="3" fillId="0" borderId="21" xfId="1" applyNumberFormat="1" applyFont="1" applyBorder="1">
      <alignment vertical="center"/>
    </xf>
    <xf numFmtId="176" fontId="3" fillId="0" borderId="28" xfId="1" applyNumberFormat="1" applyFont="1" applyBorder="1">
      <alignment vertical="center"/>
    </xf>
    <xf numFmtId="176" fontId="3" fillId="0" borderId="21" xfId="1" applyNumberFormat="1" applyFont="1" applyBorder="1">
      <alignment vertical="center"/>
    </xf>
    <xf numFmtId="0" fontId="3" fillId="0" borderId="9" xfId="0" applyFont="1" applyBorder="1">
      <alignment vertical="center"/>
    </xf>
    <xf numFmtId="0" fontId="3" fillId="0" borderId="15" xfId="0" applyFont="1" applyBorder="1">
      <alignment vertical="center"/>
    </xf>
    <xf numFmtId="0" fontId="3" fillId="0" borderId="16" xfId="0" applyFont="1" applyBorder="1">
      <alignment vertical="center"/>
    </xf>
    <xf numFmtId="177" fontId="3" fillId="0" borderId="29" xfId="1" applyNumberFormat="1" applyFont="1" applyBorder="1">
      <alignment vertical="center"/>
    </xf>
    <xf numFmtId="177" fontId="3" fillId="0" borderId="22" xfId="1" applyNumberFormat="1" applyFont="1" applyBorder="1">
      <alignment vertical="center"/>
    </xf>
    <xf numFmtId="0" fontId="3" fillId="0" borderId="6" xfId="0" applyFont="1" applyBorder="1">
      <alignment vertical="center"/>
    </xf>
    <xf numFmtId="0" fontId="3" fillId="5" borderId="15" xfId="0" applyFont="1" applyFill="1" applyBorder="1">
      <alignment vertical="center"/>
    </xf>
    <xf numFmtId="0" fontId="3" fillId="5" borderId="16" xfId="0" applyFont="1" applyFill="1" applyBorder="1">
      <alignment vertical="center"/>
    </xf>
    <xf numFmtId="0" fontId="3" fillId="6" borderId="15" xfId="0" applyFont="1" applyFill="1" applyBorder="1">
      <alignment vertical="center"/>
    </xf>
    <xf numFmtId="0" fontId="3" fillId="6" borderId="16" xfId="0" applyFont="1" applyFill="1" applyBorder="1">
      <alignment vertical="center"/>
    </xf>
    <xf numFmtId="177" fontId="3" fillId="6" borderId="30" xfId="1" applyNumberFormat="1" applyFont="1" applyFill="1" applyBorder="1">
      <alignment vertical="center"/>
    </xf>
    <xf numFmtId="177" fontId="3" fillId="6" borderId="19" xfId="1" applyNumberFormat="1" applyFont="1" applyFill="1" applyBorder="1">
      <alignment vertical="center"/>
    </xf>
    <xf numFmtId="0" fontId="3" fillId="5" borderId="0" xfId="0" applyFont="1" applyFill="1" applyBorder="1">
      <alignment vertical="center"/>
    </xf>
    <xf numFmtId="0" fontId="3" fillId="5" borderId="8" xfId="0" applyFont="1" applyFill="1" applyBorder="1">
      <alignment vertical="center"/>
    </xf>
    <xf numFmtId="177" fontId="3" fillId="5" borderId="31" xfId="1" applyNumberFormat="1" applyFont="1" applyFill="1" applyBorder="1">
      <alignment vertical="center"/>
    </xf>
    <xf numFmtId="177" fontId="3" fillId="5" borderId="18" xfId="1" applyNumberFormat="1" applyFont="1" applyFill="1" applyBorder="1">
      <alignment vertical="center"/>
    </xf>
    <xf numFmtId="177" fontId="3" fillId="5" borderId="30" xfId="1" applyNumberFormat="1" applyFont="1" applyFill="1" applyBorder="1">
      <alignment vertical="center"/>
    </xf>
    <xf numFmtId="177" fontId="3" fillId="5" borderId="19" xfId="1" applyNumberFormat="1" applyFont="1" applyFill="1" applyBorder="1">
      <alignment vertical="center"/>
    </xf>
    <xf numFmtId="177" fontId="3" fillId="2" borderId="30" xfId="1" applyNumberFormat="1" applyFont="1" applyFill="1" applyBorder="1">
      <alignment vertical="center"/>
    </xf>
    <xf numFmtId="177" fontId="3" fillId="2" borderId="19" xfId="1" applyNumberFormat="1" applyFont="1" applyFill="1" applyBorder="1">
      <alignment vertical="center"/>
    </xf>
    <xf numFmtId="177" fontId="3" fillId="4" borderId="4" xfId="1" applyNumberFormat="1" applyFont="1" applyFill="1" applyBorder="1">
      <alignment vertical="center"/>
    </xf>
    <xf numFmtId="177" fontId="3" fillId="0" borderId="23" xfId="1" applyNumberFormat="1" applyFont="1" applyBorder="1">
      <alignment vertical="center"/>
    </xf>
    <xf numFmtId="177" fontId="3" fillId="0" borderId="24" xfId="1" applyNumberFormat="1" applyFont="1" applyBorder="1">
      <alignment vertical="center"/>
    </xf>
    <xf numFmtId="177" fontId="3" fillId="0" borderId="25" xfId="1" applyNumberFormat="1" applyFont="1" applyBorder="1">
      <alignment vertical="center"/>
    </xf>
    <xf numFmtId="0" fontId="5" fillId="0" borderId="0" xfId="0" applyFont="1">
      <alignment vertical="center"/>
    </xf>
    <xf numFmtId="177" fontId="3" fillId="3" borderId="11" xfId="1" applyNumberFormat="1" applyFont="1" applyFill="1" applyBorder="1">
      <alignment vertical="center"/>
    </xf>
    <xf numFmtId="177" fontId="3" fillId="3" borderId="6" xfId="1" applyNumberFormat="1" applyFont="1" applyFill="1" applyBorder="1">
      <alignment vertical="center"/>
    </xf>
    <xf numFmtId="177" fontId="3" fillId="3" borderId="14" xfId="1" applyNumberFormat="1" applyFont="1" applyFill="1" applyBorder="1">
      <alignment vertical="center"/>
    </xf>
    <xf numFmtId="177" fontId="3" fillId="3" borderId="10" xfId="0" applyNumberFormat="1" applyFont="1" applyFill="1" applyBorder="1">
      <alignment vertical="center"/>
    </xf>
    <xf numFmtId="177" fontId="3" fillId="3" borderId="5" xfId="0" applyNumberFormat="1" applyFont="1" applyFill="1" applyBorder="1">
      <alignment vertical="center"/>
    </xf>
    <xf numFmtId="177" fontId="3" fillId="4" borderId="17" xfId="1" applyNumberFormat="1" applyFont="1" applyFill="1" applyBorder="1" applyAlignment="1">
      <alignment horizontal="right" vertical="center"/>
    </xf>
    <xf numFmtId="177" fontId="3" fillId="0" borderId="35" xfId="1" applyNumberFormat="1" applyFont="1" applyBorder="1">
      <alignment vertical="center"/>
    </xf>
    <xf numFmtId="177" fontId="3" fillId="0" borderId="36" xfId="1" applyNumberFormat="1" applyFont="1" applyBorder="1">
      <alignment vertical="center"/>
    </xf>
    <xf numFmtId="0" fontId="3" fillId="0" borderId="37" xfId="0" applyFont="1" applyBorder="1">
      <alignment vertical="center"/>
    </xf>
    <xf numFmtId="0" fontId="3" fillId="0" borderId="38" xfId="0" applyFont="1" applyBorder="1">
      <alignment vertical="center"/>
    </xf>
    <xf numFmtId="177" fontId="3" fillId="3" borderId="12" xfId="0" applyNumberFormat="1" applyFont="1" applyFill="1" applyBorder="1">
      <alignment vertical="center"/>
    </xf>
    <xf numFmtId="0" fontId="3" fillId="0" borderId="40" xfId="0" applyFont="1" applyBorder="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47" xfId="0" applyFont="1" applyBorder="1">
      <alignment vertical="center"/>
    </xf>
    <xf numFmtId="0" fontId="3" fillId="0" borderId="48" xfId="0" applyFont="1" applyBorder="1">
      <alignment vertical="center"/>
    </xf>
    <xf numFmtId="0" fontId="3" fillId="0" borderId="49" xfId="0" applyFont="1" applyBorder="1">
      <alignment vertical="center"/>
    </xf>
    <xf numFmtId="0" fontId="3" fillId="0" borderId="50" xfId="0" applyFont="1" applyBorder="1">
      <alignment vertical="center"/>
    </xf>
    <xf numFmtId="0" fontId="4" fillId="0" borderId="50" xfId="0" applyFont="1" applyBorder="1">
      <alignment vertical="center"/>
    </xf>
    <xf numFmtId="0" fontId="3" fillId="0" borderId="51" xfId="0" applyFont="1" applyBorder="1">
      <alignment vertical="center"/>
    </xf>
    <xf numFmtId="0" fontId="3" fillId="0" borderId="52" xfId="0" applyFont="1" applyBorder="1">
      <alignment vertical="center"/>
    </xf>
    <xf numFmtId="177" fontId="3" fillId="3" borderId="53" xfId="0" applyNumberFormat="1" applyFont="1" applyFill="1" applyBorder="1">
      <alignment vertical="center"/>
    </xf>
    <xf numFmtId="177" fontId="3" fillId="0" borderId="54" xfId="1" applyNumberFormat="1" applyFont="1" applyBorder="1">
      <alignment vertical="center"/>
    </xf>
    <xf numFmtId="177" fontId="3" fillId="0" borderId="55" xfId="1" applyNumberFormat="1" applyFont="1" applyBorder="1">
      <alignment vertical="center"/>
    </xf>
    <xf numFmtId="0" fontId="3" fillId="0" borderId="10" xfId="0" applyFont="1" applyBorder="1">
      <alignment vertical="center"/>
    </xf>
    <xf numFmtId="0" fontId="3" fillId="0" borderId="5" xfId="0" applyFont="1" applyBorder="1">
      <alignment vertical="center"/>
    </xf>
    <xf numFmtId="0" fontId="3" fillId="0" borderId="39" xfId="0" applyFont="1" applyBorder="1">
      <alignment vertical="center"/>
    </xf>
    <xf numFmtId="0" fontId="4" fillId="0" borderId="43" xfId="0" applyFont="1" applyBorder="1">
      <alignment vertical="center"/>
    </xf>
    <xf numFmtId="177" fontId="3" fillId="0" borderId="30" xfId="1" applyNumberFormat="1" applyFont="1" applyBorder="1">
      <alignment vertical="center"/>
    </xf>
    <xf numFmtId="177" fontId="3" fillId="0" borderId="19" xfId="1" applyNumberFormat="1" applyFont="1" applyBorder="1">
      <alignment vertical="center"/>
    </xf>
    <xf numFmtId="14" fontId="3" fillId="0" borderId="0" xfId="0" applyNumberFormat="1" applyFont="1" applyAlignment="1">
      <alignment horizontal="right" vertical="center"/>
    </xf>
    <xf numFmtId="0" fontId="3" fillId="0" borderId="0" xfId="0" applyFont="1" applyAlignment="1">
      <alignment horizontal="right" vertical="center"/>
    </xf>
    <xf numFmtId="0" fontId="3" fillId="4" borderId="3" xfId="0" applyFont="1" applyFill="1" applyBorder="1" applyAlignment="1">
      <alignment horizontal="right" vertical="center"/>
    </xf>
    <xf numFmtId="0" fontId="3" fillId="5" borderId="16" xfId="0" applyFont="1" applyFill="1" applyBorder="1" applyAlignment="1">
      <alignment horizontal="right" vertical="center"/>
    </xf>
    <xf numFmtId="0" fontId="3" fillId="6" borderId="16" xfId="0" applyFont="1" applyFill="1" applyBorder="1" applyAlignment="1">
      <alignment horizontal="right" vertical="center"/>
    </xf>
    <xf numFmtId="0" fontId="3" fillId="5" borderId="8" xfId="0" applyFont="1" applyFill="1" applyBorder="1" applyAlignment="1">
      <alignment horizontal="right" vertical="center"/>
    </xf>
    <xf numFmtId="0" fontId="3" fillId="7" borderId="56" xfId="0" applyFont="1" applyFill="1" applyBorder="1">
      <alignment vertical="center"/>
    </xf>
    <xf numFmtId="0" fontId="3" fillId="7" borderId="0" xfId="0" applyFont="1" applyFill="1">
      <alignment vertical="center"/>
    </xf>
    <xf numFmtId="0" fontId="7" fillId="7" borderId="0" xfId="2" applyFont="1" applyFill="1" applyAlignment="1" applyProtection="1">
      <alignment vertical="center"/>
    </xf>
    <xf numFmtId="0" fontId="3" fillId="7" borderId="0" xfId="0" applyFont="1" applyFill="1" applyBorder="1">
      <alignment vertical="center"/>
    </xf>
    <xf numFmtId="0" fontId="3" fillId="7" borderId="0" xfId="0" applyFont="1" applyFill="1" applyAlignment="1">
      <alignment horizontal="right" vertical="center"/>
    </xf>
  </cellXfs>
  <cellStyles count="3">
    <cellStyle name="ハイパーリンク" xfId="2" builtinId="8"/>
    <cellStyle name="桁区切り" xfId="1" builtinId="6"/>
    <cellStyle name="標準" xfId="0" builtinId="0"/>
  </cellStyles>
  <dxfs count="0"/>
  <tableStyles count="0" defaultTableStyle="TableStyleMedium9" defaultPivotStyle="PivotStyleLight16"/>
  <colors>
    <mruColors>
      <color rgb="FF31859C"/>
      <color rgb="FFF4F1D0"/>
      <color rgb="FFCCECFF"/>
      <color rgb="FF66FFFF"/>
      <color rgb="FFFFFF99"/>
      <color rgb="FFCCFF66"/>
      <color rgb="FF99FF33"/>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24</xdr:col>
      <xdr:colOff>0</xdr:colOff>
      <xdr:row>7</xdr:row>
      <xdr:rowOff>142875</xdr:rowOff>
    </xdr:from>
    <xdr:ext cx="184731" cy="405367"/>
    <xdr:sp macro="" textlink="">
      <xdr:nvSpPr>
        <xdr:cNvPr id="9" name="テキスト ボックス 8"/>
        <xdr:cNvSpPr txBox="1"/>
      </xdr:nvSpPr>
      <xdr:spPr>
        <a:xfrm>
          <a:off x="13963650" y="1209675"/>
          <a:ext cx="184731" cy="405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kumimoji="1" lang="ja-JP" altLang="en-US" sz="1000"/>
        </a:p>
        <a:p>
          <a:endParaRPr kumimoji="1" lang="ja-JP" altLang="en-US" sz="1000"/>
        </a:p>
      </xdr:txBody>
    </xdr:sp>
    <xdr:clientData/>
  </xdr:oneCellAnchor>
  <xdr:twoCellAnchor>
    <xdr:from>
      <xdr:col>8</xdr:col>
      <xdr:colOff>738188</xdr:colOff>
      <xdr:row>7</xdr:row>
      <xdr:rowOff>114300</xdr:rowOff>
    </xdr:from>
    <xdr:to>
      <xdr:col>10</xdr:col>
      <xdr:colOff>42863</xdr:colOff>
      <xdr:row>9</xdr:row>
      <xdr:rowOff>133350</xdr:rowOff>
    </xdr:to>
    <xdr:sp macro="" textlink="">
      <xdr:nvSpPr>
        <xdr:cNvPr id="10" name="角丸四角形 9"/>
        <xdr:cNvSpPr/>
      </xdr:nvSpPr>
      <xdr:spPr>
        <a:xfrm>
          <a:off x="4881563" y="1181100"/>
          <a:ext cx="809625" cy="323850"/>
        </a:xfrm>
        <a:prstGeom prst="roundRect">
          <a:avLst/>
        </a:prstGeom>
        <a:solidFill>
          <a:schemeClr val="accent5">
            <a:lumMod val="20000"/>
            <a:lumOff val="80000"/>
            <a:alpha val="4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10</xdr:row>
      <xdr:rowOff>142874</xdr:rowOff>
    </xdr:from>
    <xdr:to>
      <xdr:col>10</xdr:col>
      <xdr:colOff>42863</xdr:colOff>
      <xdr:row>14</xdr:row>
      <xdr:rowOff>142874</xdr:rowOff>
    </xdr:to>
    <xdr:sp macro="" textlink="">
      <xdr:nvSpPr>
        <xdr:cNvPr id="11" name="角丸四角形 10"/>
        <xdr:cNvSpPr/>
      </xdr:nvSpPr>
      <xdr:spPr>
        <a:xfrm>
          <a:off x="4881563" y="1666874"/>
          <a:ext cx="809625" cy="581025"/>
        </a:xfrm>
        <a:prstGeom prst="roundRect">
          <a:avLst/>
        </a:prstGeom>
        <a:solidFill>
          <a:schemeClr val="accent5">
            <a:lumMod val="20000"/>
            <a:lumOff val="80000"/>
            <a:alpha val="4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19</xdr:row>
      <xdr:rowOff>152399</xdr:rowOff>
    </xdr:from>
    <xdr:to>
      <xdr:col>10</xdr:col>
      <xdr:colOff>42863</xdr:colOff>
      <xdr:row>27</xdr:row>
      <xdr:rowOff>123825</xdr:rowOff>
    </xdr:to>
    <xdr:sp macro="" textlink="">
      <xdr:nvSpPr>
        <xdr:cNvPr id="12" name="角丸四角形 11"/>
        <xdr:cNvSpPr/>
      </xdr:nvSpPr>
      <xdr:spPr>
        <a:xfrm>
          <a:off x="4881563" y="2981324"/>
          <a:ext cx="809625" cy="1123951"/>
        </a:xfrm>
        <a:prstGeom prst="roundRect">
          <a:avLst/>
        </a:prstGeom>
        <a:solidFill>
          <a:schemeClr val="accent5">
            <a:lumMod val="20000"/>
            <a:lumOff val="80000"/>
            <a:alpha val="4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32</xdr:row>
      <xdr:rowOff>133349</xdr:rowOff>
    </xdr:from>
    <xdr:to>
      <xdr:col>10</xdr:col>
      <xdr:colOff>42863</xdr:colOff>
      <xdr:row>36</xdr:row>
      <xdr:rowOff>133349</xdr:rowOff>
    </xdr:to>
    <xdr:sp macro="" textlink="">
      <xdr:nvSpPr>
        <xdr:cNvPr id="13" name="角丸四角形 12"/>
        <xdr:cNvSpPr/>
      </xdr:nvSpPr>
      <xdr:spPr>
        <a:xfrm>
          <a:off x="4881563" y="4867274"/>
          <a:ext cx="809625" cy="581025"/>
        </a:xfrm>
        <a:prstGeom prst="roundRect">
          <a:avLst/>
        </a:prstGeom>
        <a:solidFill>
          <a:schemeClr val="accent5">
            <a:lumMod val="20000"/>
            <a:lumOff val="80000"/>
            <a:alpha val="4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44</xdr:row>
      <xdr:rowOff>9524</xdr:rowOff>
    </xdr:from>
    <xdr:to>
      <xdr:col>10</xdr:col>
      <xdr:colOff>42863</xdr:colOff>
      <xdr:row>46</xdr:row>
      <xdr:rowOff>123825</xdr:rowOff>
    </xdr:to>
    <xdr:sp macro="" textlink="">
      <xdr:nvSpPr>
        <xdr:cNvPr id="14" name="角丸四角形 13"/>
        <xdr:cNvSpPr/>
      </xdr:nvSpPr>
      <xdr:spPr>
        <a:xfrm>
          <a:off x="4881563" y="6515099"/>
          <a:ext cx="809625" cy="400051"/>
        </a:xfrm>
        <a:prstGeom prst="roundRect">
          <a:avLst/>
        </a:prstGeom>
        <a:solidFill>
          <a:schemeClr val="accent5">
            <a:lumMod val="20000"/>
            <a:lumOff val="80000"/>
            <a:alpha val="4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48</xdr:row>
      <xdr:rowOff>114300</xdr:rowOff>
    </xdr:from>
    <xdr:to>
      <xdr:col>10</xdr:col>
      <xdr:colOff>42863</xdr:colOff>
      <xdr:row>50</xdr:row>
      <xdr:rowOff>28576</xdr:rowOff>
    </xdr:to>
    <xdr:sp macro="" textlink="">
      <xdr:nvSpPr>
        <xdr:cNvPr id="15" name="角丸四角形 14"/>
        <xdr:cNvSpPr/>
      </xdr:nvSpPr>
      <xdr:spPr>
        <a:xfrm>
          <a:off x="4881563" y="7210425"/>
          <a:ext cx="809625" cy="219076"/>
        </a:xfrm>
        <a:prstGeom prst="roundRect">
          <a:avLst/>
        </a:prstGeom>
        <a:solidFill>
          <a:schemeClr val="accent6">
            <a:lumMod val="60000"/>
            <a:lumOff val="40000"/>
            <a:alpha val="40000"/>
          </a:schemeClr>
        </a:solidFill>
        <a:ln w="19050">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14</xdr:row>
      <xdr:rowOff>104775</xdr:rowOff>
    </xdr:from>
    <xdr:to>
      <xdr:col>10</xdr:col>
      <xdr:colOff>42863</xdr:colOff>
      <xdr:row>16</xdr:row>
      <xdr:rowOff>19051</xdr:rowOff>
    </xdr:to>
    <xdr:sp macro="" textlink="">
      <xdr:nvSpPr>
        <xdr:cNvPr id="16" name="角丸四角形 15"/>
        <xdr:cNvSpPr/>
      </xdr:nvSpPr>
      <xdr:spPr>
        <a:xfrm>
          <a:off x="4881563" y="2209800"/>
          <a:ext cx="809625" cy="200026"/>
        </a:xfrm>
        <a:prstGeom prst="roundRect">
          <a:avLst/>
        </a:prstGeom>
        <a:solidFill>
          <a:schemeClr val="accent4">
            <a:lumMod val="60000"/>
            <a:lumOff val="40000"/>
            <a:alpha val="40000"/>
          </a:schemeClr>
        </a:solidFill>
        <a:ln w="19050">
          <a:solidFill>
            <a:schemeClr val="accent4">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29</xdr:row>
      <xdr:rowOff>142875</xdr:rowOff>
    </xdr:from>
    <xdr:to>
      <xdr:col>10</xdr:col>
      <xdr:colOff>42863</xdr:colOff>
      <xdr:row>31</xdr:row>
      <xdr:rowOff>47626</xdr:rowOff>
    </xdr:to>
    <xdr:sp macro="" textlink="">
      <xdr:nvSpPr>
        <xdr:cNvPr id="17" name="角丸四角形 16"/>
        <xdr:cNvSpPr/>
      </xdr:nvSpPr>
      <xdr:spPr>
        <a:xfrm>
          <a:off x="4881563" y="4429125"/>
          <a:ext cx="809625" cy="200026"/>
        </a:xfrm>
        <a:prstGeom prst="roundRect">
          <a:avLst/>
        </a:prstGeom>
        <a:solidFill>
          <a:schemeClr val="accent4">
            <a:lumMod val="60000"/>
            <a:lumOff val="40000"/>
            <a:alpha val="40000"/>
          </a:schemeClr>
        </a:solidFill>
        <a:ln w="19050">
          <a:solidFill>
            <a:schemeClr val="accent4">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8</xdr:col>
      <xdr:colOff>738188</xdr:colOff>
      <xdr:row>39</xdr:row>
      <xdr:rowOff>0</xdr:rowOff>
    </xdr:from>
    <xdr:to>
      <xdr:col>10</xdr:col>
      <xdr:colOff>42863</xdr:colOff>
      <xdr:row>40</xdr:row>
      <xdr:rowOff>57151</xdr:rowOff>
    </xdr:to>
    <xdr:sp macro="" textlink="">
      <xdr:nvSpPr>
        <xdr:cNvPr id="18" name="角丸四角形 17"/>
        <xdr:cNvSpPr/>
      </xdr:nvSpPr>
      <xdr:spPr>
        <a:xfrm>
          <a:off x="4881563" y="5772150"/>
          <a:ext cx="809625" cy="200026"/>
        </a:xfrm>
        <a:prstGeom prst="roundRect">
          <a:avLst/>
        </a:prstGeom>
        <a:solidFill>
          <a:schemeClr val="accent4">
            <a:lumMod val="60000"/>
            <a:lumOff val="40000"/>
            <a:alpha val="40000"/>
          </a:schemeClr>
        </a:solidFill>
        <a:ln w="19050">
          <a:solidFill>
            <a:schemeClr val="accent4">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11</xdr:col>
      <xdr:colOff>19050</xdr:colOff>
      <xdr:row>11</xdr:row>
      <xdr:rowOff>85724</xdr:rowOff>
    </xdr:from>
    <xdr:to>
      <xdr:col>14</xdr:col>
      <xdr:colOff>719137</xdr:colOff>
      <xdr:row>17</xdr:row>
      <xdr:rowOff>19049</xdr:rowOff>
    </xdr:to>
    <xdr:sp macro="" textlink="">
      <xdr:nvSpPr>
        <xdr:cNvPr id="19" name="角丸四角形 18"/>
        <xdr:cNvSpPr/>
      </xdr:nvSpPr>
      <xdr:spPr>
        <a:xfrm>
          <a:off x="6419850" y="1762124"/>
          <a:ext cx="2957512" cy="790575"/>
        </a:xfrm>
        <a:prstGeom prst="roundRect">
          <a:avLst/>
        </a:prstGeom>
        <a:solidFill>
          <a:schemeClr val="accent5">
            <a:lumMod val="20000"/>
            <a:lumOff val="80000"/>
          </a:schemeClr>
        </a:solidFill>
        <a:ln w="19050">
          <a:solidFill>
            <a:schemeClr val="accent5">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11</xdr:col>
      <xdr:colOff>180266</xdr:colOff>
      <xdr:row>12</xdr:row>
      <xdr:rowOff>123825</xdr:rowOff>
    </xdr:from>
    <xdr:ext cx="1169551" cy="425758"/>
    <xdr:sp macro="" textlink="">
      <xdr:nvSpPr>
        <xdr:cNvPr id="20" name="テキスト ボックス 19"/>
        <xdr:cNvSpPr txBox="1"/>
      </xdr:nvSpPr>
      <xdr:spPr>
        <a:xfrm>
          <a:off x="6581066" y="1943100"/>
          <a:ext cx="1169551"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000" b="1"/>
            <a:t>手順１．</a:t>
          </a:r>
          <a:endParaRPr kumimoji="1" lang="en-US" altLang="ja-JP" sz="1000" b="1"/>
        </a:p>
        <a:p>
          <a:r>
            <a:rPr kumimoji="1" lang="ja-JP" altLang="en-US" sz="1000"/>
            <a:t>計画値を入力する</a:t>
          </a:r>
        </a:p>
      </xdr:txBody>
    </xdr:sp>
    <xdr:clientData/>
  </xdr:oneCellAnchor>
  <xdr:twoCellAnchor>
    <xdr:from>
      <xdr:col>11</xdr:col>
      <xdr:colOff>19050</xdr:colOff>
      <xdr:row>19</xdr:row>
      <xdr:rowOff>9524</xdr:rowOff>
    </xdr:from>
    <xdr:to>
      <xdr:col>14</xdr:col>
      <xdr:colOff>719137</xdr:colOff>
      <xdr:row>24</xdr:row>
      <xdr:rowOff>76199</xdr:rowOff>
    </xdr:to>
    <xdr:sp macro="" textlink="">
      <xdr:nvSpPr>
        <xdr:cNvPr id="21" name="角丸四角形 20"/>
        <xdr:cNvSpPr/>
      </xdr:nvSpPr>
      <xdr:spPr>
        <a:xfrm>
          <a:off x="6419850" y="2838449"/>
          <a:ext cx="2957512" cy="790575"/>
        </a:xfrm>
        <a:prstGeom prst="roundRect">
          <a:avLst/>
        </a:prstGeom>
        <a:solidFill>
          <a:schemeClr val="accent2">
            <a:lumMod val="20000"/>
            <a:lumOff val="80000"/>
          </a:schemeClr>
        </a:solidFill>
        <a:ln w="19050">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11</xdr:col>
      <xdr:colOff>180266</xdr:colOff>
      <xdr:row>19</xdr:row>
      <xdr:rowOff>76200</xdr:rowOff>
    </xdr:from>
    <xdr:ext cx="2635080" cy="704850"/>
    <xdr:sp macro="" textlink="">
      <xdr:nvSpPr>
        <xdr:cNvPr id="22" name="テキスト ボックス 21"/>
        <xdr:cNvSpPr txBox="1"/>
      </xdr:nvSpPr>
      <xdr:spPr>
        <a:xfrm>
          <a:off x="6581066" y="2905125"/>
          <a:ext cx="2635080" cy="704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ja-JP" sz="1000" b="1">
              <a:solidFill>
                <a:schemeClr val="tx1"/>
              </a:solidFill>
              <a:latin typeface="+mn-lt"/>
              <a:ea typeface="+mn-ea"/>
              <a:cs typeface="+mn-cs"/>
            </a:rPr>
            <a:t>手順</a:t>
          </a:r>
          <a:r>
            <a:rPr kumimoji="1" lang="ja-JP" altLang="en-US" sz="1000" b="1">
              <a:solidFill>
                <a:schemeClr val="tx1"/>
              </a:solidFill>
              <a:latin typeface="+mn-lt"/>
              <a:ea typeface="+mn-ea"/>
              <a:cs typeface="+mn-cs"/>
            </a:rPr>
            <a:t>２</a:t>
          </a:r>
          <a:r>
            <a:rPr kumimoji="1" lang="ja-JP" altLang="ja-JP" sz="1000" b="1">
              <a:solidFill>
                <a:schemeClr val="tx1"/>
              </a:solidFill>
              <a:latin typeface="+mn-lt"/>
              <a:ea typeface="+mn-ea"/>
              <a:cs typeface="+mn-cs"/>
            </a:rPr>
            <a:t>．</a:t>
          </a:r>
          <a:endParaRPr kumimoji="1" lang="en-US" altLang="ja-JP" sz="1000" b="1">
            <a:solidFill>
              <a:schemeClr val="tx1"/>
            </a:solidFill>
            <a:latin typeface="+mn-lt"/>
            <a:ea typeface="+mn-ea"/>
            <a:cs typeface="+mn-cs"/>
          </a:endParaRPr>
        </a:p>
        <a:p>
          <a:r>
            <a:rPr kumimoji="1" lang="ja-JP" altLang="en-US" sz="1000">
              <a:solidFill>
                <a:schemeClr val="tx1"/>
              </a:solidFill>
              <a:latin typeface="+mn-lt"/>
              <a:ea typeface="+mn-ea"/>
              <a:cs typeface="+mn-cs"/>
            </a:rPr>
            <a:t>最終の資金「翌月繰越現金・当座預金」をチェックする</a:t>
          </a:r>
          <a:endParaRPr kumimoji="1" lang="en-US" altLang="ja-JP" sz="1000">
            <a:solidFill>
              <a:schemeClr val="tx1"/>
            </a:solidFill>
            <a:latin typeface="+mn-lt"/>
            <a:ea typeface="+mn-ea"/>
            <a:cs typeface="+mn-cs"/>
          </a:endParaRPr>
        </a:p>
        <a:p>
          <a:endParaRPr lang="ja-JP" altLang="ja-JP" sz="1000"/>
        </a:p>
      </xdr:txBody>
    </xdr:sp>
    <xdr:clientData/>
  </xdr:oneCellAnchor>
  <xdr:twoCellAnchor>
    <xdr:from>
      <xdr:col>11</xdr:col>
      <xdr:colOff>19050</xdr:colOff>
      <xdr:row>26</xdr:row>
      <xdr:rowOff>66674</xdr:rowOff>
    </xdr:from>
    <xdr:to>
      <xdr:col>14</xdr:col>
      <xdr:colOff>719137</xdr:colOff>
      <xdr:row>32</xdr:row>
      <xdr:rowOff>142875</xdr:rowOff>
    </xdr:to>
    <xdr:sp macro="" textlink="">
      <xdr:nvSpPr>
        <xdr:cNvPr id="23" name="角丸四角形 22"/>
        <xdr:cNvSpPr/>
      </xdr:nvSpPr>
      <xdr:spPr>
        <a:xfrm>
          <a:off x="6419850" y="3905249"/>
          <a:ext cx="2957512" cy="971551"/>
        </a:xfrm>
        <a:prstGeom prst="roundRect">
          <a:avLst/>
        </a:prstGeom>
        <a:solidFill>
          <a:schemeClr val="accent4">
            <a:lumMod val="20000"/>
            <a:lumOff val="80000"/>
          </a:schemeClr>
        </a:solidFill>
        <a:ln w="19050">
          <a:solidFill>
            <a:schemeClr val="accent4">
              <a:lumMod val="75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11</xdr:col>
      <xdr:colOff>180266</xdr:colOff>
      <xdr:row>26</xdr:row>
      <xdr:rowOff>142874</xdr:rowOff>
    </xdr:from>
    <xdr:ext cx="2635080" cy="981075"/>
    <xdr:sp macro="" textlink="">
      <xdr:nvSpPr>
        <xdr:cNvPr id="24" name="テキスト ボックス 23"/>
        <xdr:cNvSpPr txBox="1"/>
      </xdr:nvSpPr>
      <xdr:spPr>
        <a:xfrm>
          <a:off x="6581066" y="3981449"/>
          <a:ext cx="2635080" cy="9810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ja-JP" sz="1000" b="1">
              <a:solidFill>
                <a:schemeClr val="tx1"/>
              </a:solidFill>
              <a:latin typeface="+mn-lt"/>
              <a:ea typeface="+mn-ea"/>
              <a:cs typeface="+mn-cs"/>
            </a:rPr>
            <a:t>手順</a:t>
          </a:r>
          <a:r>
            <a:rPr kumimoji="1" lang="ja-JP" altLang="en-US" sz="1000" b="1">
              <a:solidFill>
                <a:schemeClr val="tx1"/>
              </a:solidFill>
              <a:latin typeface="+mn-lt"/>
              <a:ea typeface="+mn-ea"/>
              <a:cs typeface="+mn-cs"/>
            </a:rPr>
            <a:t>３</a:t>
          </a:r>
          <a:r>
            <a:rPr kumimoji="1" lang="ja-JP" altLang="ja-JP" sz="1000" b="1">
              <a:solidFill>
                <a:schemeClr val="tx1"/>
              </a:solidFill>
              <a:latin typeface="+mn-lt"/>
              <a:ea typeface="+mn-ea"/>
              <a:cs typeface="+mn-cs"/>
            </a:rPr>
            <a:t>．</a:t>
          </a:r>
          <a:endParaRPr kumimoji="1" lang="en-US" altLang="ja-JP" sz="1000" b="1">
            <a:solidFill>
              <a:schemeClr val="tx1"/>
            </a:solidFill>
            <a:latin typeface="+mn-lt"/>
            <a:ea typeface="+mn-ea"/>
            <a:cs typeface="+mn-cs"/>
          </a:endParaRPr>
        </a:p>
        <a:p>
          <a:r>
            <a:rPr kumimoji="1" lang="ja-JP" altLang="ja-JP" sz="1000">
              <a:solidFill>
                <a:schemeClr val="tx1"/>
              </a:solidFill>
              <a:latin typeface="+mn-lt"/>
              <a:ea typeface="+mn-ea"/>
              <a:cs typeface="+mn-cs"/>
            </a:rPr>
            <a:t>「翌月繰越現金・当座預金」</a:t>
          </a:r>
          <a:r>
            <a:rPr kumimoji="1" lang="ja-JP" altLang="en-US" sz="1000">
              <a:solidFill>
                <a:schemeClr val="tx1"/>
              </a:solidFill>
              <a:latin typeface="+mn-lt"/>
              <a:ea typeface="+mn-ea"/>
              <a:cs typeface="+mn-cs"/>
            </a:rPr>
            <a:t>がマイナス、もしくは計画よりも少ない場合には、資金調達を検討する</a:t>
          </a:r>
          <a:endParaRPr lang="ja-JP" altLang="ja-JP" sz="1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hikin-bank.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B2:AQ58"/>
  <sheetViews>
    <sheetView tabSelected="1" topLeftCell="B1" workbookViewId="0">
      <selection activeCell="Y6" sqref="Y6"/>
    </sheetView>
  </sheetViews>
  <sheetFormatPr defaultRowHeight="11.25"/>
  <cols>
    <col min="1" max="1" width="2.875" style="4" customWidth="1"/>
    <col min="2" max="2" width="8.75" style="4" customWidth="1"/>
    <col min="3" max="3" width="5.125" style="4" customWidth="1"/>
    <col min="4" max="4" width="10" style="4" customWidth="1"/>
    <col min="5" max="5" width="7.5" style="4" customWidth="1"/>
    <col min="6" max="6" width="5" style="4" customWidth="1"/>
    <col min="7" max="7" width="5.25" style="4" customWidth="1"/>
    <col min="8" max="20" width="9.875" style="4" customWidth="1"/>
    <col min="21" max="21" width="3.125" style="4" customWidth="1"/>
    <col min="22" max="22" width="2.375" style="4" customWidth="1"/>
    <col min="23" max="23" width="6.25" style="93" customWidth="1"/>
    <col min="24" max="24" width="1.625" style="96" customWidth="1"/>
    <col min="25" max="43" width="9" style="94"/>
    <col min="44" max="16384" width="9" style="4"/>
  </cols>
  <sheetData>
    <row r="2" spans="2:25" ht="17.25">
      <c r="B2" s="52" t="s">
        <v>40</v>
      </c>
      <c r="X2" s="97" t="s">
        <v>61</v>
      </c>
      <c r="Y2" s="94" t="s">
        <v>62</v>
      </c>
    </row>
    <row r="3" spans="2:25" ht="9.75" customHeight="1">
      <c r="Y3" s="95" t="s">
        <v>63</v>
      </c>
    </row>
    <row r="4" spans="2:25">
      <c r="B4" s="5" t="s">
        <v>53</v>
      </c>
      <c r="D4" s="1">
        <v>42795</v>
      </c>
      <c r="E4" s="4" t="s">
        <v>41</v>
      </c>
    </row>
    <row r="5" spans="2:25">
      <c r="B5" s="5" t="s">
        <v>50</v>
      </c>
      <c r="C5" s="88" t="s">
        <v>51</v>
      </c>
      <c r="D5" s="88"/>
      <c r="Y5" s="94" t="s">
        <v>64</v>
      </c>
    </row>
    <row r="6" spans="2:25">
      <c r="B6" s="5" t="s">
        <v>52</v>
      </c>
      <c r="C6" s="87">
        <f ca="1">TODAY()</f>
        <v>42973</v>
      </c>
      <c r="D6" s="87"/>
      <c r="Y6" s="95" t="s">
        <v>107</v>
      </c>
    </row>
    <row r="7" spans="2:25" ht="12" thickBot="1">
      <c r="B7" s="5" t="s">
        <v>54</v>
      </c>
      <c r="C7" s="6"/>
      <c r="D7" s="6" t="s">
        <v>55</v>
      </c>
      <c r="S7" s="5"/>
      <c r="T7" s="4" t="str">
        <f>"単位："&amp;D7</f>
        <v>単位：百万円</v>
      </c>
    </row>
    <row r="8" spans="2:25" ht="12" thickBot="1">
      <c r="G8" s="7" t="s">
        <v>0</v>
      </c>
      <c r="H8" s="2">
        <f>DATE(YEAR(D4),MONTH(D4)+1,1)</f>
        <v>42826</v>
      </c>
      <c r="I8" s="2">
        <f t="shared" ref="I8:R8" si="0">DATE(YEAR(H8),MONTH(H8)+1,1)</f>
        <v>42856</v>
      </c>
      <c r="J8" s="2">
        <f t="shared" si="0"/>
        <v>42887</v>
      </c>
      <c r="K8" s="2">
        <f t="shared" si="0"/>
        <v>42917</v>
      </c>
      <c r="L8" s="2">
        <f t="shared" si="0"/>
        <v>42948</v>
      </c>
      <c r="M8" s="2">
        <f t="shared" si="0"/>
        <v>42979</v>
      </c>
      <c r="N8" s="2">
        <f t="shared" si="0"/>
        <v>43009</v>
      </c>
      <c r="O8" s="2">
        <f t="shared" si="0"/>
        <v>43040</v>
      </c>
      <c r="P8" s="2">
        <f t="shared" si="0"/>
        <v>43070</v>
      </c>
      <c r="Q8" s="2">
        <f t="shared" si="0"/>
        <v>43101</v>
      </c>
      <c r="R8" s="2">
        <f t="shared" si="0"/>
        <v>43132</v>
      </c>
      <c r="S8" s="3">
        <f t="shared" ref="S8" si="1">DATE(YEAR(R8),MONTH(R8)+1,1)</f>
        <v>43160</v>
      </c>
      <c r="T8" s="3" t="s">
        <v>59</v>
      </c>
    </row>
    <row r="9" spans="2:25" ht="12" thickBot="1">
      <c r="B9" s="8" t="s">
        <v>6</v>
      </c>
      <c r="C9" s="9"/>
      <c r="D9" s="9"/>
      <c r="E9" s="9"/>
      <c r="F9" s="10"/>
      <c r="G9" s="56"/>
      <c r="H9" s="11">
        <v>39.799999999999997</v>
      </c>
      <c r="I9" s="11">
        <v>39.799999999999997</v>
      </c>
      <c r="J9" s="11">
        <v>39.799999999999997</v>
      </c>
      <c r="K9" s="11"/>
      <c r="L9" s="11"/>
      <c r="M9" s="11"/>
      <c r="N9" s="11"/>
      <c r="O9" s="11"/>
      <c r="P9" s="11"/>
      <c r="Q9" s="11"/>
      <c r="R9" s="11"/>
      <c r="S9" s="12"/>
      <c r="T9" s="12">
        <f>SUM(H9:S9)</f>
        <v>119.39999999999999</v>
      </c>
    </row>
    <row r="10" spans="2:25" ht="12" thickBot="1">
      <c r="B10" s="8" t="s">
        <v>7</v>
      </c>
      <c r="C10" s="9"/>
      <c r="D10" s="9"/>
      <c r="E10" s="9"/>
      <c r="F10" s="10"/>
      <c r="G10" s="57"/>
      <c r="H10" s="13">
        <v>32.700000000000003</v>
      </c>
      <c r="I10" s="13">
        <v>33.1</v>
      </c>
      <c r="J10" s="13">
        <v>32.700000000000003</v>
      </c>
      <c r="K10" s="13"/>
      <c r="L10" s="13"/>
      <c r="M10" s="13"/>
      <c r="N10" s="13"/>
      <c r="O10" s="13"/>
      <c r="P10" s="13"/>
      <c r="Q10" s="13"/>
      <c r="R10" s="13"/>
      <c r="S10" s="14"/>
      <c r="T10" s="12">
        <f>SUM(H10:S10)</f>
        <v>98.500000000000014</v>
      </c>
    </row>
    <row r="11" spans="2:25" ht="12" thickBot="1">
      <c r="B11" s="15" t="s">
        <v>8</v>
      </c>
      <c r="C11" s="16"/>
      <c r="D11" s="16"/>
      <c r="E11" s="16"/>
      <c r="F11" s="89" t="s">
        <v>65</v>
      </c>
      <c r="G11" s="57"/>
      <c r="H11" s="18">
        <f t="shared" ref="H11:S11" si="2">G50</f>
        <v>61</v>
      </c>
      <c r="I11" s="18">
        <f t="shared" si="2"/>
        <v>86.1</v>
      </c>
      <c r="J11" s="18">
        <f t="shared" si="2"/>
        <v>95.799999999999983</v>
      </c>
      <c r="K11" s="18">
        <f t="shared" si="2"/>
        <v>-99.30000000000004</v>
      </c>
      <c r="L11" s="18">
        <f t="shared" si="2"/>
        <v>-99.30000000000004</v>
      </c>
      <c r="M11" s="18">
        <f t="shared" si="2"/>
        <v>-99.30000000000004</v>
      </c>
      <c r="N11" s="18">
        <f t="shared" si="2"/>
        <v>-99.30000000000004</v>
      </c>
      <c r="O11" s="18">
        <f t="shared" si="2"/>
        <v>-99.30000000000004</v>
      </c>
      <c r="P11" s="18">
        <f t="shared" si="2"/>
        <v>-99.30000000000004</v>
      </c>
      <c r="Q11" s="18">
        <f t="shared" si="2"/>
        <v>-99.30000000000004</v>
      </c>
      <c r="R11" s="18">
        <f t="shared" si="2"/>
        <v>-99.30000000000004</v>
      </c>
      <c r="S11" s="19">
        <f t="shared" si="2"/>
        <v>-99.30000000000004</v>
      </c>
      <c r="T11" s="58" t="s">
        <v>60</v>
      </c>
    </row>
    <row r="12" spans="2:25">
      <c r="B12" s="20" t="s">
        <v>44</v>
      </c>
      <c r="C12" s="20" t="s">
        <v>42</v>
      </c>
      <c r="D12" s="20" t="s">
        <v>43</v>
      </c>
      <c r="E12" s="73" t="s">
        <v>9</v>
      </c>
      <c r="F12" s="66"/>
      <c r="G12" s="57"/>
      <c r="H12" s="21">
        <v>1.5</v>
      </c>
      <c r="I12" s="21">
        <v>1.5</v>
      </c>
      <c r="J12" s="21">
        <v>1.5</v>
      </c>
      <c r="K12" s="21"/>
      <c r="L12" s="21"/>
      <c r="M12" s="21"/>
      <c r="N12" s="21"/>
      <c r="O12" s="21"/>
      <c r="P12" s="21"/>
      <c r="Q12" s="21"/>
      <c r="R12" s="21"/>
      <c r="S12" s="22"/>
      <c r="T12" s="22">
        <f>SUM(H12:S12)</f>
        <v>4.5</v>
      </c>
      <c r="X12" s="96" t="s">
        <v>91</v>
      </c>
      <c r="Y12" s="94" t="s">
        <v>78</v>
      </c>
    </row>
    <row r="13" spans="2:25">
      <c r="B13" s="23"/>
      <c r="C13" s="23"/>
      <c r="D13" s="23"/>
      <c r="E13" s="74" t="s">
        <v>10</v>
      </c>
      <c r="F13" s="69"/>
      <c r="G13" s="57"/>
      <c r="H13" s="24">
        <v>32.4</v>
      </c>
      <c r="I13" s="24">
        <v>32.4</v>
      </c>
      <c r="J13" s="24">
        <v>32.4</v>
      </c>
      <c r="K13" s="24"/>
      <c r="L13" s="24"/>
      <c r="M13" s="24"/>
      <c r="N13" s="24"/>
      <c r="O13" s="24"/>
      <c r="P13" s="24"/>
      <c r="Q13" s="24"/>
      <c r="R13" s="24"/>
      <c r="S13" s="25"/>
      <c r="T13" s="25">
        <f t="shared" ref="T13:T28" si="3">SUM(H13:S13)</f>
        <v>97.199999999999989</v>
      </c>
      <c r="X13" s="96" t="s">
        <v>91</v>
      </c>
      <c r="Y13" s="94" t="s">
        <v>79</v>
      </c>
    </row>
    <row r="14" spans="2:25">
      <c r="B14" s="23"/>
      <c r="C14" s="23"/>
      <c r="D14" s="23"/>
      <c r="E14" s="75" t="s">
        <v>56</v>
      </c>
      <c r="F14" s="69"/>
      <c r="G14" s="57"/>
      <c r="H14" s="26">
        <v>8.9</v>
      </c>
      <c r="I14" s="26">
        <v>8.9</v>
      </c>
      <c r="J14" s="26">
        <v>8.9</v>
      </c>
      <c r="K14" s="26"/>
      <c r="L14" s="26"/>
      <c r="M14" s="26"/>
      <c r="N14" s="26"/>
      <c r="O14" s="26"/>
      <c r="P14" s="26"/>
      <c r="Q14" s="26"/>
      <c r="R14" s="26"/>
      <c r="S14" s="27"/>
      <c r="T14" s="27">
        <f t="shared" si="3"/>
        <v>26.700000000000003</v>
      </c>
      <c r="X14" s="96" t="s">
        <v>91</v>
      </c>
      <c r="Y14" s="94" t="s">
        <v>80</v>
      </c>
    </row>
    <row r="15" spans="2:25">
      <c r="B15" s="23"/>
      <c r="C15" s="23"/>
      <c r="D15" s="23"/>
      <c r="E15" s="74" t="s">
        <v>76</v>
      </c>
      <c r="F15" s="69"/>
      <c r="G15" s="57"/>
      <c r="H15" s="24">
        <v>5.4</v>
      </c>
      <c r="I15" s="24">
        <v>5.4</v>
      </c>
      <c r="J15" s="24">
        <v>5.4</v>
      </c>
      <c r="K15" s="24"/>
      <c r="L15" s="24"/>
      <c r="M15" s="24"/>
      <c r="N15" s="24"/>
      <c r="O15" s="24"/>
      <c r="P15" s="24"/>
      <c r="Q15" s="24"/>
      <c r="R15" s="24"/>
      <c r="S15" s="25"/>
      <c r="T15" s="25">
        <f t="shared" si="3"/>
        <v>16.200000000000003</v>
      </c>
      <c r="X15" s="96" t="s">
        <v>91</v>
      </c>
      <c r="Y15" s="94" t="s">
        <v>81</v>
      </c>
    </row>
    <row r="16" spans="2:25">
      <c r="B16" s="23"/>
      <c r="C16" s="23"/>
      <c r="D16" s="23"/>
      <c r="E16" s="74" t="s">
        <v>11</v>
      </c>
      <c r="F16" s="69"/>
      <c r="G16" s="57"/>
      <c r="H16" s="24">
        <v>0</v>
      </c>
      <c r="I16" s="24">
        <v>0</v>
      </c>
      <c r="J16" s="24">
        <v>0</v>
      </c>
      <c r="K16" s="24"/>
      <c r="L16" s="24"/>
      <c r="M16" s="24"/>
      <c r="N16" s="24"/>
      <c r="O16" s="24"/>
      <c r="P16" s="24"/>
      <c r="Q16" s="24"/>
      <c r="R16" s="24"/>
      <c r="S16" s="25"/>
      <c r="T16" s="25">
        <f t="shared" si="3"/>
        <v>0</v>
      </c>
      <c r="X16" s="96" t="s">
        <v>91</v>
      </c>
      <c r="Y16" s="94" t="s">
        <v>82</v>
      </c>
    </row>
    <row r="17" spans="2:25">
      <c r="B17" s="23"/>
      <c r="C17" s="23"/>
      <c r="D17" s="23"/>
      <c r="E17" s="75" t="s">
        <v>77</v>
      </c>
      <c r="F17" s="69"/>
      <c r="G17" s="57"/>
      <c r="H17" s="26">
        <v>0</v>
      </c>
      <c r="I17" s="26">
        <v>0</v>
      </c>
      <c r="J17" s="26">
        <v>0</v>
      </c>
      <c r="K17" s="26"/>
      <c r="L17" s="26"/>
      <c r="M17" s="26"/>
      <c r="N17" s="26"/>
      <c r="O17" s="26"/>
      <c r="P17" s="26"/>
      <c r="Q17" s="26"/>
      <c r="R17" s="26"/>
      <c r="S17" s="27"/>
      <c r="T17" s="27">
        <f t="shared" si="3"/>
        <v>0</v>
      </c>
      <c r="X17" s="96" t="s">
        <v>91</v>
      </c>
      <c r="Y17" s="94" t="s">
        <v>83</v>
      </c>
    </row>
    <row r="18" spans="2:25">
      <c r="B18" s="23"/>
      <c r="C18" s="23"/>
      <c r="D18" s="23"/>
      <c r="E18" s="76"/>
      <c r="F18" s="77"/>
      <c r="G18" s="78"/>
      <c r="H18" s="79"/>
      <c r="I18" s="79"/>
      <c r="J18" s="79"/>
      <c r="K18" s="79"/>
      <c r="L18" s="79"/>
      <c r="M18" s="79"/>
      <c r="N18" s="79"/>
      <c r="O18" s="79"/>
      <c r="P18" s="79"/>
      <c r="Q18" s="79"/>
      <c r="R18" s="79"/>
      <c r="S18" s="80"/>
      <c r="T18" s="80">
        <f t="shared" si="3"/>
        <v>0</v>
      </c>
      <c r="X18" s="96" t="s">
        <v>91</v>
      </c>
      <c r="Y18" s="94" t="s">
        <v>84</v>
      </c>
    </row>
    <row r="19" spans="2:25" ht="12" thickBot="1">
      <c r="B19" s="33"/>
      <c r="C19" s="23"/>
      <c r="D19" s="28" t="s">
        <v>2</v>
      </c>
      <c r="E19" s="29"/>
      <c r="F19" s="30"/>
      <c r="G19" s="63"/>
      <c r="H19" s="85">
        <v>0.5</v>
      </c>
      <c r="I19" s="85">
        <v>0.5</v>
      </c>
      <c r="J19" s="85">
        <v>0.5</v>
      </c>
      <c r="K19" s="85"/>
      <c r="L19" s="85"/>
      <c r="M19" s="85"/>
      <c r="N19" s="85"/>
      <c r="O19" s="85"/>
      <c r="P19" s="85"/>
      <c r="Q19" s="85"/>
      <c r="R19" s="85"/>
      <c r="S19" s="86"/>
      <c r="T19" s="86">
        <f t="shared" si="3"/>
        <v>1.5</v>
      </c>
    </row>
    <row r="20" spans="2:25" ht="12" thickBot="1">
      <c r="B20" s="23"/>
      <c r="C20" s="28"/>
      <c r="D20" s="34" t="s">
        <v>12</v>
      </c>
      <c r="E20" s="34"/>
      <c r="F20" s="90" t="s">
        <v>66</v>
      </c>
      <c r="G20" s="57"/>
      <c r="H20" s="44">
        <f>+H12+H13+H15+H16+H18+H19</f>
        <v>39.799999999999997</v>
      </c>
      <c r="I20" s="44">
        <f>+I12+I13+I15+I16+I18+I19</f>
        <v>39.799999999999997</v>
      </c>
      <c r="J20" s="44">
        <f>+J12+J13+J15+J16+J18+J19</f>
        <v>39.799999999999997</v>
      </c>
      <c r="K20" s="44">
        <f>+K12+K13+K15+K16+K18+K19</f>
        <v>0</v>
      </c>
      <c r="L20" s="44">
        <f>+L12+L13+L15+L16+L18+L19</f>
        <v>0</v>
      </c>
      <c r="M20" s="44">
        <f>+M12+M13+M15+M16+M18+M19</f>
        <v>0</v>
      </c>
      <c r="N20" s="44">
        <f>+N12+N13+N15+N16+N18+N19</f>
        <v>0</v>
      </c>
      <c r="O20" s="44">
        <f>+O12+O13+O15+O16+O18+O19</f>
        <v>0</v>
      </c>
      <c r="P20" s="44">
        <f>+P12+P13+P15+P16+P18+P19</f>
        <v>0</v>
      </c>
      <c r="Q20" s="44">
        <f>+Q12+Q13+Q15+Q16+Q18+Q19</f>
        <v>0</v>
      </c>
      <c r="R20" s="44">
        <f>+R12+R13+R15+R16+R18+R19</f>
        <v>0</v>
      </c>
      <c r="S20" s="45">
        <f>+S12+S13+S15+S16+S18+S19</f>
        <v>0</v>
      </c>
      <c r="T20" s="45">
        <f>+T12+T13+T15+T16+T18+T19</f>
        <v>119.39999999999999</v>
      </c>
    </row>
    <row r="21" spans="2:25">
      <c r="B21" s="23"/>
      <c r="C21" s="20" t="s">
        <v>46</v>
      </c>
      <c r="D21" s="81" t="s">
        <v>45</v>
      </c>
      <c r="E21" s="73" t="s">
        <v>13</v>
      </c>
      <c r="F21" s="66"/>
      <c r="G21" s="57"/>
      <c r="H21" s="21">
        <v>0.8</v>
      </c>
      <c r="I21" s="21">
        <v>0.8</v>
      </c>
      <c r="J21" s="21">
        <v>200</v>
      </c>
      <c r="K21" s="21"/>
      <c r="L21" s="21"/>
      <c r="M21" s="21"/>
      <c r="N21" s="21"/>
      <c r="O21" s="21"/>
      <c r="P21" s="21"/>
      <c r="Q21" s="21"/>
      <c r="R21" s="21"/>
      <c r="S21" s="22"/>
      <c r="T21" s="22">
        <f t="shared" si="3"/>
        <v>201.6</v>
      </c>
      <c r="X21" s="96" t="s">
        <v>91</v>
      </c>
      <c r="Y21" s="94" t="s">
        <v>85</v>
      </c>
    </row>
    <row r="22" spans="2:25">
      <c r="B22" s="23"/>
      <c r="C22" s="23"/>
      <c r="D22" s="82"/>
      <c r="E22" s="74" t="s">
        <v>3</v>
      </c>
      <c r="F22" s="69"/>
      <c r="G22" s="57"/>
      <c r="H22" s="24">
        <v>12.6</v>
      </c>
      <c r="I22" s="24">
        <v>13</v>
      </c>
      <c r="J22" s="24">
        <v>12.6</v>
      </c>
      <c r="K22" s="24"/>
      <c r="L22" s="24"/>
      <c r="M22" s="24"/>
      <c r="N22" s="24"/>
      <c r="O22" s="24"/>
      <c r="P22" s="24"/>
      <c r="Q22" s="24"/>
      <c r="R22" s="24"/>
      <c r="S22" s="25"/>
      <c r="T22" s="25">
        <f t="shared" si="3"/>
        <v>38.200000000000003</v>
      </c>
      <c r="X22" s="96" t="s">
        <v>91</v>
      </c>
      <c r="Y22" s="94" t="s">
        <v>86</v>
      </c>
    </row>
    <row r="23" spans="2:25">
      <c r="B23" s="23"/>
      <c r="C23" s="23"/>
      <c r="D23" s="82"/>
      <c r="E23" s="75" t="s">
        <v>58</v>
      </c>
      <c r="F23" s="69"/>
      <c r="G23" s="57"/>
      <c r="H23" s="26">
        <v>3.4</v>
      </c>
      <c r="I23" s="26">
        <v>3.4</v>
      </c>
      <c r="J23" s="26">
        <v>3.4</v>
      </c>
      <c r="K23" s="26"/>
      <c r="L23" s="26"/>
      <c r="M23" s="26"/>
      <c r="N23" s="26"/>
      <c r="O23" s="26"/>
      <c r="P23" s="26"/>
      <c r="Q23" s="26"/>
      <c r="R23" s="26"/>
      <c r="S23" s="27"/>
      <c r="T23" s="27">
        <f t="shared" si="3"/>
        <v>10.199999999999999</v>
      </c>
      <c r="X23" s="96" t="s">
        <v>91</v>
      </c>
      <c r="Y23" s="94" t="s">
        <v>87</v>
      </c>
    </row>
    <row r="24" spans="2:25">
      <c r="B24" s="23"/>
      <c r="C24" s="23"/>
      <c r="D24" s="82"/>
      <c r="E24" s="74" t="s">
        <v>4</v>
      </c>
      <c r="F24" s="69"/>
      <c r="G24" s="57"/>
      <c r="H24" s="24">
        <v>0.9</v>
      </c>
      <c r="I24" s="24">
        <v>0.9</v>
      </c>
      <c r="J24" s="24">
        <v>0.9</v>
      </c>
      <c r="K24" s="24"/>
      <c r="L24" s="24"/>
      <c r="M24" s="24"/>
      <c r="N24" s="24"/>
      <c r="O24" s="24"/>
      <c r="P24" s="24"/>
      <c r="Q24" s="24"/>
      <c r="R24" s="24"/>
      <c r="S24" s="25"/>
      <c r="T24" s="25">
        <f t="shared" si="3"/>
        <v>2.7</v>
      </c>
      <c r="X24" s="96" t="s">
        <v>91</v>
      </c>
      <c r="Y24" s="94" t="s">
        <v>88</v>
      </c>
    </row>
    <row r="25" spans="2:25">
      <c r="B25" s="23"/>
      <c r="C25" s="23"/>
      <c r="D25" s="83"/>
      <c r="E25" s="76"/>
      <c r="F25" s="77"/>
      <c r="G25" s="78"/>
      <c r="H25" s="79"/>
      <c r="I25" s="79"/>
      <c r="J25" s="79"/>
      <c r="K25" s="79"/>
      <c r="L25" s="79"/>
      <c r="M25" s="79"/>
      <c r="N25" s="79"/>
      <c r="O25" s="79"/>
      <c r="P25" s="79"/>
      <c r="Q25" s="79"/>
      <c r="R25" s="79"/>
      <c r="S25" s="80"/>
      <c r="T25" s="80">
        <f t="shared" si="3"/>
        <v>0</v>
      </c>
      <c r="X25" s="96" t="s">
        <v>91</v>
      </c>
      <c r="Y25" s="94" t="s">
        <v>89</v>
      </c>
    </row>
    <row r="26" spans="2:25">
      <c r="B26" s="23"/>
      <c r="C26" s="23"/>
      <c r="D26" s="67" t="s">
        <v>14</v>
      </c>
      <c r="E26" s="61"/>
      <c r="F26" s="62"/>
      <c r="G26" s="57"/>
      <c r="H26" s="59">
        <v>5.7</v>
      </c>
      <c r="I26" s="59">
        <v>5.7</v>
      </c>
      <c r="J26" s="59">
        <v>5.7</v>
      </c>
      <c r="K26" s="59"/>
      <c r="L26" s="59"/>
      <c r="M26" s="59"/>
      <c r="N26" s="59"/>
      <c r="O26" s="59"/>
      <c r="P26" s="59"/>
      <c r="Q26" s="59"/>
      <c r="R26" s="59"/>
      <c r="S26" s="60"/>
      <c r="T26" s="60">
        <f t="shared" si="3"/>
        <v>17.100000000000001</v>
      </c>
      <c r="X26" s="96" t="s">
        <v>91</v>
      </c>
      <c r="Y26" s="94" t="s">
        <v>90</v>
      </c>
    </row>
    <row r="27" spans="2:25">
      <c r="B27" s="23"/>
      <c r="C27" s="23"/>
      <c r="D27" s="67" t="s">
        <v>5</v>
      </c>
      <c r="E27" s="68"/>
      <c r="F27" s="69"/>
      <c r="G27" s="57"/>
      <c r="H27" s="24">
        <v>10.3</v>
      </c>
      <c r="I27" s="24">
        <v>10.3</v>
      </c>
      <c r="J27" s="24">
        <v>10.3</v>
      </c>
      <c r="K27" s="24"/>
      <c r="L27" s="24"/>
      <c r="M27" s="24"/>
      <c r="N27" s="24"/>
      <c r="O27" s="24"/>
      <c r="P27" s="24"/>
      <c r="Q27" s="24"/>
      <c r="R27" s="24"/>
      <c r="S27" s="25"/>
      <c r="T27" s="25">
        <f t="shared" si="3"/>
        <v>30.900000000000002</v>
      </c>
      <c r="X27" s="96" t="s">
        <v>91</v>
      </c>
      <c r="Y27" s="94" t="s">
        <v>92</v>
      </c>
    </row>
    <row r="28" spans="2:25" ht="12" thickBot="1">
      <c r="B28" s="23"/>
      <c r="C28" s="23"/>
      <c r="D28" s="70" t="s">
        <v>15</v>
      </c>
      <c r="E28" s="71"/>
      <c r="F28" s="72"/>
      <c r="G28" s="57"/>
      <c r="H28" s="31">
        <v>2.4</v>
      </c>
      <c r="I28" s="31">
        <v>2.4</v>
      </c>
      <c r="J28" s="31">
        <v>2.4</v>
      </c>
      <c r="K28" s="31"/>
      <c r="L28" s="31"/>
      <c r="M28" s="31"/>
      <c r="N28" s="31"/>
      <c r="O28" s="31"/>
      <c r="P28" s="31"/>
      <c r="Q28" s="31"/>
      <c r="R28" s="31"/>
      <c r="S28" s="32"/>
      <c r="T28" s="32">
        <f t="shared" si="3"/>
        <v>7.1999999999999993</v>
      </c>
    </row>
    <row r="29" spans="2:25" ht="12" thickBot="1">
      <c r="B29" s="23"/>
      <c r="C29" s="28"/>
      <c r="D29" s="34" t="s">
        <v>16</v>
      </c>
      <c r="E29" s="34"/>
      <c r="F29" s="90" t="s">
        <v>67</v>
      </c>
      <c r="G29" s="57"/>
      <c r="H29" s="44">
        <f t="shared" ref="H29:T29" si="4">+H21+H22+H24+H26+H27+H28+H25</f>
        <v>32.700000000000003</v>
      </c>
      <c r="I29" s="44">
        <f t="shared" si="4"/>
        <v>33.1</v>
      </c>
      <c r="J29" s="44">
        <f t="shared" si="4"/>
        <v>231.9</v>
      </c>
      <c r="K29" s="44">
        <f t="shared" si="4"/>
        <v>0</v>
      </c>
      <c r="L29" s="44">
        <f t="shared" si="4"/>
        <v>0</v>
      </c>
      <c r="M29" s="44">
        <f t="shared" si="4"/>
        <v>0</v>
      </c>
      <c r="N29" s="44">
        <f t="shared" si="4"/>
        <v>0</v>
      </c>
      <c r="O29" s="44">
        <f t="shared" si="4"/>
        <v>0</v>
      </c>
      <c r="P29" s="44">
        <f t="shared" si="4"/>
        <v>0</v>
      </c>
      <c r="Q29" s="44">
        <f t="shared" si="4"/>
        <v>0</v>
      </c>
      <c r="R29" s="44">
        <f t="shared" si="4"/>
        <v>0</v>
      </c>
      <c r="S29" s="45">
        <f t="shared" si="4"/>
        <v>0</v>
      </c>
      <c r="T29" s="45">
        <f t="shared" si="4"/>
        <v>297.7</v>
      </c>
    </row>
    <row r="30" spans="2:25" ht="12" thickBot="1">
      <c r="B30" s="28"/>
      <c r="C30" s="36" t="s">
        <v>17</v>
      </c>
      <c r="D30" s="36"/>
      <c r="E30" s="36"/>
      <c r="F30" s="91" t="s">
        <v>68</v>
      </c>
      <c r="G30" s="57"/>
      <c r="H30" s="38">
        <f t="shared" ref="H30:S30" si="5">+H20-H29</f>
        <v>7.0999999999999943</v>
      </c>
      <c r="I30" s="38">
        <f t="shared" si="5"/>
        <v>6.6999999999999957</v>
      </c>
      <c r="J30" s="38">
        <f t="shared" si="5"/>
        <v>-192.10000000000002</v>
      </c>
      <c r="K30" s="38">
        <f t="shared" si="5"/>
        <v>0</v>
      </c>
      <c r="L30" s="38">
        <f t="shared" si="5"/>
        <v>0</v>
      </c>
      <c r="M30" s="38">
        <f t="shared" si="5"/>
        <v>0</v>
      </c>
      <c r="N30" s="38">
        <f t="shared" si="5"/>
        <v>0</v>
      </c>
      <c r="O30" s="38">
        <f t="shared" si="5"/>
        <v>0</v>
      </c>
      <c r="P30" s="38">
        <f t="shared" si="5"/>
        <v>0</v>
      </c>
      <c r="Q30" s="38">
        <f t="shared" si="5"/>
        <v>0</v>
      </c>
      <c r="R30" s="38">
        <f t="shared" si="5"/>
        <v>0</v>
      </c>
      <c r="S30" s="39">
        <f t="shared" si="5"/>
        <v>0</v>
      </c>
      <c r="T30" s="39">
        <f t="shared" ref="T30" si="6">+T20-T29</f>
        <v>-178.3</v>
      </c>
    </row>
    <row r="31" spans="2:25">
      <c r="B31" s="20" t="s">
        <v>47</v>
      </c>
      <c r="C31" s="20" t="s">
        <v>42</v>
      </c>
      <c r="D31" s="64" t="s">
        <v>18</v>
      </c>
      <c r="E31" s="65"/>
      <c r="F31" s="66"/>
      <c r="G31" s="57"/>
      <c r="H31" s="21">
        <v>0</v>
      </c>
      <c r="I31" s="21">
        <v>0</v>
      </c>
      <c r="J31" s="21">
        <v>0</v>
      </c>
      <c r="K31" s="21"/>
      <c r="L31" s="21"/>
      <c r="M31" s="21"/>
      <c r="N31" s="21"/>
      <c r="O31" s="21"/>
      <c r="P31" s="21"/>
      <c r="Q31" s="21"/>
      <c r="R31" s="21"/>
      <c r="S31" s="22"/>
      <c r="T31" s="22">
        <f t="shared" ref="T31:T37" si="7">SUM(H31:S31)</f>
        <v>0</v>
      </c>
      <c r="X31" s="96" t="s">
        <v>91</v>
      </c>
      <c r="Y31" s="94" t="s">
        <v>97</v>
      </c>
    </row>
    <row r="32" spans="2:25" ht="12" thickBot="1">
      <c r="B32" s="23"/>
      <c r="C32" s="23"/>
      <c r="D32" s="70"/>
      <c r="E32" s="71"/>
      <c r="F32" s="72"/>
      <c r="G32" s="57"/>
      <c r="H32" s="31"/>
      <c r="I32" s="31"/>
      <c r="J32" s="31"/>
      <c r="K32" s="31"/>
      <c r="L32" s="31"/>
      <c r="M32" s="31"/>
      <c r="N32" s="31"/>
      <c r="O32" s="31"/>
      <c r="P32" s="31"/>
      <c r="Q32" s="31"/>
      <c r="R32" s="31"/>
      <c r="S32" s="32"/>
      <c r="T32" s="32">
        <f t="shared" si="7"/>
        <v>0</v>
      </c>
    </row>
    <row r="33" spans="2:25" ht="12" thickBot="1">
      <c r="B33" s="23"/>
      <c r="C33" s="23"/>
      <c r="D33" s="40" t="s">
        <v>19</v>
      </c>
      <c r="E33" s="40"/>
      <c r="F33" s="92" t="s">
        <v>69</v>
      </c>
      <c r="G33" s="57"/>
      <c r="H33" s="42">
        <f t="shared" ref="H33:T33" si="8">SUM(H31:H32)</f>
        <v>0</v>
      </c>
      <c r="I33" s="42">
        <f t="shared" si="8"/>
        <v>0</v>
      </c>
      <c r="J33" s="42">
        <f t="shared" si="8"/>
        <v>0</v>
      </c>
      <c r="K33" s="42">
        <f t="shared" si="8"/>
        <v>0</v>
      </c>
      <c r="L33" s="42">
        <f t="shared" si="8"/>
        <v>0</v>
      </c>
      <c r="M33" s="42">
        <f t="shared" si="8"/>
        <v>0</v>
      </c>
      <c r="N33" s="42">
        <f t="shared" si="8"/>
        <v>0</v>
      </c>
      <c r="O33" s="42">
        <f t="shared" si="8"/>
        <v>0</v>
      </c>
      <c r="P33" s="42">
        <f t="shared" si="8"/>
        <v>0</v>
      </c>
      <c r="Q33" s="42">
        <f t="shared" si="8"/>
        <v>0</v>
      </c>
      <c r="R33" s="42">
        <f t="shared" si="8"/>
        <v>0</v>
      </c>
      <c r="S33" s="43">
        <f t="shared" si="8"/>
        <v>0</v>
      </c>
      <c r="T33" s="43">
        <f t="shared" si="8"/>
        <v>0</v>
      </c>
    </row>
    <row r="34" spans="2:25">
      <c r="B34" s="23"/>
      <c r="C34" s="20" t="s">
        <v>46</v>
      </c>
      <c r="D34" s="64" t="s">
        <v>20</v>
      </c>
      <c r="E34" s="65"/>
      <c r="F34" s="66"/>
      <c r="G34" s="57"/>
      <c r="H34" s="21">
        <v>0</v>
      </c>
      <c r="I34" s="21">
        <v>0</v>
      </c>
      <c r="J34" s="21">
        <v>0</v>
      </c>
      <c r="K34" s="21"/>
      <c r="L34" s="21"/>
      <c r="M34" s="21"/>
      <c r="N34" s="21"/>
      <c r="O34" s="21"/>
      <c r="P34" s="21"/>
      <c r="Q34" s="21"/>
      <c r="R34" s="21"/>
      <c r="S34" s="22"/>
      <c r="T34" s="22">
        <f t="shared" si="7"/>
        <v>0</v>
      </c>
      <c r="X34" s="96" t="s">
        <v>91</v>
      </c>
      <c r="Y34" s="94" t="s">
        <v>94</v>
      </c>
    </row>
    <row r="35" spans="2:25">
      <c r="B35" s="23"/>
      <c r="C35" s="23"/>
      <c r="D35" s="67" t="s">
        <v>93</v>
      </c>
      <c r="E35" s="68"/>
      <c r="F35" s="69"/>
      <c r="G35" s="57"/>
      <c r="H35" s="24">
        <v>0</v>
      </c>
      <c r="I35" s="24">
        <v>0</v>
      </c>
      <c r="J35" s="24">
        <v>0</v>
      </c>
      <c r="K35" s="24"/>
      <c r="L35" s="24"/>
      <c r="M35" s="24"/>
      <c r="N35" s="24"/>
      <c r="O35" s="24"/>
      <c r="P35" s="24"/>
      <c r="Q35" s="24"/>
      <c r="R35" s="24"/>
      <c r="S35" s="25"/>
      <c r="T35" s="25">
        <f t="shared" si="7"/>
        <v>0</v>
      </c>
      <c r="X35" s="96" t="s">
        <v>91</v>
      </c>
      <c r="Y35" s="94" t="s">
        <v>95</v>
      </c>
    </row>
    <row r="36" spans="2:25">
      <c r="B36" s="23"/>
      <c r="C36" s="23"/>
      <c r="D36" s="84" t="s">
        <v>21</v>
      </c>
      <c r="E36" s="68"/>
      <c r="F36" s="69"/>
      <c r="G36" s="57"/>
      <c r="H36" s="26">
        <v>0</v>
      </c>
      <c r="I36" s="26">
        <v>0</v>
      </c>
      <c r="J36" s="26">
        <v>0</v>
      </c>
      <c r="K36" s="26"/>
      <c r="L36" s="26"/>
      <c r="M36" s="26"/>
      <c r="N36" s="26"/>
      <c r="O36" s="26"/>
      <c r="P36" s="26"/>
      <c r="Q36" s="26"/>
      <c r="R36" s="26"/>
      <c r="S36" s="27"/>
      <c r="T36" s="27">
        <f t="shared" si="7"/>
        <v>0</v>
      </c>
      <c r="X36" s="96" t="s">
        <v>91</v>
      </c>
      <c r="Y36" s="94" t="s">
        <v>96</v>
      </c>
    </row>
    <row r="37" spans="2:25" ht="12" thickBot="1">
      <c r="B37" s="23"/>
      <c r="C37" s="23"/>
      <c r="D37" s="70" t="s">
        <v>22</v>
      </c>
      <c r="E37" s="71"/>
      <c r="F37" s="72"/>
      <c r="G37" s="57"/>
      <c r="H37" s="31">
        <v>0</v>
      </c>
      <c r="I37" s="31">
        <v>0</v>
      </c>
      <c r="J37" s="31">
        <v>0</v>
      </c>
      <c r="K37" s="31"/>
      <c r="L37" s="31"/>
      <c r="M37" s="31"/>
      <c r="N37" s="31"/>
      <c r="O37" s="31"/>
      <c r="P37" s="31"/>
      <c r="Q37" s="31"/>
      <c r="R37" s="31"/>
      <c r="S37" s="32"/>
      <c r="T37" s="32">
        <f t="shared" si="7"/>
        <v>0</v>
      </c>
      <c r="X37" s="96" t="s">
        <v>91</v>
      </c>
      <c r="Y37" s="94" t="s">
        <v>98</v>
      </c>
    </row>
    <row r="38" spans="2:25" ht="12" thickBot="1">
      <c r="B38" s="23"/>
      <c r="C38" s="28"/>
      <c r="D38" s="34" t="s">
        <v>23</v>
      </c>
      <c r="E38" s="34"/>
      <c r="F38" s="90" t="s">
        <v>70</v>
      </c>
      <c r="G38" s="57"/>
      <c r="H38" s="44">
        <f t="shared" ref="H38:T38" si="9">H34+H35+H37</f>
        <v>0</v>
      </c>
      <c r="I38" s="44">
        <f t="shared" si="9"/>
        <v>0</v>
      </c>
      <c r="J38" s="44">
        <f t="shared" si="9"/>
        <v>0</v>
      </c>
      <c r="K38" s="44">
        <f t="shared" si="9"/>
        <v>0</v>
      </c>
      <c r="L38" s="44">
        <f t="shared" si="9"/>
        <v>0</v>
      </c>
      <c r="M38" s="44">
        <f t="shared" si="9"/>
        <v>0</v>
      </c>
      <c r="N38" s="44">
        <f t="shared" si="9"/>
        <v>0</v>
      </c>
      <c r="O38" s="44">
        <f t="shared" si="9"/>
        <v>0</v>
      </c>
      <c r="P38" s="44">
        <f t="shared" si="9"/>
        <v>0</v>
      </c>
      <c r="Q38" s="44">
        <f t="shared" si="9"/>
        <v>0</v>
      </c>
      <c r="R38" s="44">
        <f t="shared" si="9"/>
        <v>0</v>
      </c>
      <c r="S38" s="45">
        <f t="shared" si="9"/>
        <v>0</v>
      </c>
      <c r="T38" s="45">
        <f t="shared" si="9"/>
        <v>0</v>
      </c>
    </row>
    <row r="39" spans="2:25" ht="12" thickBot="1">
      <c r="B39" s="28"/>
      <c r="C39" s="36" t="s">
        <v>17</v>
      </c>
      <c r="D39" s="36"/>
      <c r="E39" s="36"/>
      <c r="F39" s="91" t="s">
        <v>71</v>
      </c>
      <c r="G39" s="57"/>
      <c r="H39" s="38">
        <f t="shared" ref="H39:T39" si="10">SUM(H33-H38)</f>
        <v>0</v>
      </c>
      <c r="I39" s="38">
        <f t="shared" si="10"/>
        <v>0</v>
      </c>
      <c r="J39" s="38">
        <f t="shared" si="10"/>
        <v>0</v>
      </c>
      <c r="K39" s="38">
        <f t="shared" si="10"/>
        <v>0</v>
      </c>
      <c r="L39" s="38">
        <f t="shared" si="10"/>
        <v>0</v>
      </c>
      <c r="M39" s="38">
        <f t="shared" si="10"/>
        <v>0</v>
      </c>
      <c r="N39" s="38">
        <f t="shared" si="10"/>
        <v>0</v>
      </c>
      <c r="O39" s="38">
        <f t="shared" si="10"/>
        <v>0</v>
      </c>
      <c r="P39" s="38">
        <f t="shared" si="10"/>
        <v>0</v>
      </c>
      <c r="Q39" s="38">
        <f t="shared" si="10"/>
        <v>0</v>
      </c>
      <c r="R39" s="38">
        <f t="shared" si="10"/>
        <v>0</v>
      </c>
      <c r="S39" s="39">
        <f t="shared" si="10"/>
        <v>0</v>
      </c>
      <c r="T39" s="39">
        <f t="shared" si="10"/>
        <v>0</v>
      </c>
    </row>
    <row r="40" spans="2:25">
      <c r="B40" s="20" t="s">
        <v>49</v>
      </c>
      <c r="C40" s="20" t="s">
        <v>42</v>
      </c>
      <c r="D40" s="64" t="s">
        <v>24</v>
      </c>
      <c r="E40" s="65"/>
      <c r="F40" s="66"/>
      <c r="G40" s="57"/>
      <c r="H40" s="21">
        <v>20</v>
      </c>
      <c r="I40" s="21"/>
      <c r="J40" s="21"/>
      <c r="K40" s="21"/>
      <c r="L40" s="21"/>
      <c r="M40" s="21"/>
      <c r="N40" s="21"/>
      <c r="O40" s="21"/>
      <c r="P40" s="21"/>
      <c r="Q40" s="21"/>
      <c r="R40" s="21"/>
      <c r="S40" s="22"/>
      <c r="T40" s="22">
        <f t="shared" ref="T40:T47" si="11">SUM(H40:S40)</f>
        <v>20</v>
      </c>
      <c r="X40" s="96" t="s">
        <v>91</v>
      </c>
      <c r="Y40" s="94" t="s">
        <v>99</v>
      </c>
    </row>
    <row r="41" spans="2:25">
      <c r="B41" s="23"/>
      <c r="C41" s="23"/>
      <c r="D41" s="67" t="s">
        <v>25</v>
      </c>
      <c r="E41" s="68"/>
      <c r="F41" s="69"/>
      <c r="G41" s="57"/>
      <c r="H41" s="24"/>
      <c r="I41" s="24">
        <v>5</v>
      </c>
      <c r="J41" s="24"/>
      <c r="K41" s="24"/>
      <c r="L41" s="24"/>
      <c r="M41" s="24"/>
      <c r="N41" s="24"/>
      <c r="O41" s="24"/>
      <c r="P41" s="24"/>
      <c r="Q41" s="24"/>
      <c r="R41" s="24"/>
      <c r="S41" s="25"/>
      <c r="T41" s="25">
        <f t="shared" si="11"/>
        <v>5</v>
      </c>
      <c r="X41" s="96" t="s">
        <v>91</v>
      </c>
      <c r="Y41" s="94" t="s">
        <v>100</v>
      </c>
    </row>
    <row r="42" spans="2:25">
      <c r="B42" s="23"/>
      <c r="C42" s="23"/>
      <c r="D42" s="67" t="s">
        <v>26</v>
      </c>
      <c r="E42" s="68"/>
      <c r="F42" s="69"/>
      <c r="G42" s="57"/>
      <c r="H42" s="24"/>
      <c r="I42" s="24"/>
      <c r="J42" s="24"/>
      <c r="K42" s="24"/>
      <c r="L42" s="24"/>
      <c r="M42" s="24"/>
      <c r="N42" s="24"/>
      <c r="O42" s="24"/>
      <c r="P42" s="24"/>
      <c r="Q42" s="24"/>
      <c r="R42" s="24"/>
      <c r="S42" s="25"/>
      <c r="T42" s="25">
        <f t="shared" si="11"/>
        <v>0</v>
      </c>
      <c r="X42" s="96" t="s">
        <v>91</v>
      </c>
      <c r="Y42" s="94" t="s">
        <v>101</v>
      </c>
    </row>
    <row r="43" spans="2:25" ht="12" thickBot="1">
      <c r="B43" s="23"/>
      <c r="C43" s="23"/>
      <c r="D43" s="70" t="s">
        <v>27</v>
      </c>
      <c r="E43" s="71"/>
      <c r="F43" s="72"/>
      <c r="G43" s="57"/>
      <c r="H43" s="31"/>
      <c r="I43" s="31"/>
      <c r="J43" s="31"/>
      <c r="K43" s="31"/>
      <c r="L43" s="31"/>
      <c r="M43" s="31"/>
      <c r="N43" s="31"/>
      <c r="O43" s="31"/>
      <c r="P43" s="31"/>
      <c r="Q43" s="31"/>
      <c r="R43" s="31"/>
      <c r="S43" s="32"/>
      <c r="T43" s="32">
        <f t="shared" si="11"/>
        <v>0</v>
      </c>
      <c r="X43" s="96" t="s">
        <v>91</v>
      </c>
      <c r="Y43" s="94" t="s">
        <v>102</v>
      </c>
    </row>
    <row r="44" spans="2:25" ht="12" thickBot="1">
      <c r="B44" s="23"/>
      <c r="C44" s="23"/>
      <c r="D44" s="40" t="s">
        <v>19</v>
      </c>
      <c r="E44" s="40"/>
      <c r="F44" s="92" t="s">
        <v>72</v>
      </c>
      <c r="G44" s="57"/>
      <c r="H44" s="42">
        <f t="shared" ref="H44:S44" si="12">SUM(H40:H43)</f>
        <v>20</v>
      </c>
      <c r="I44" s="42">
        <f t="shared" si="12"/>
        <v>5</v>
      </c>
      <c r="J44" s="42">
        <f t="shared" si="12"/>
        <v>0</v>
      </c>
      <c r="K44" s="42">
        <f t="shared" si="12"/>
        <v>0</v>
      </c>
      <c r="L44" s="42">
        <f t="shared" si="12"/>
        <v>0</v>
      </c>
      <c r="M44" s="42">
        <f t="shared" si="12"/>
        <v>0</v>
      </c>
      <c r="N44" s="42">
        <f t="shared" si="12"/>
        <v>0</v>
      </c>
      <c r="O44" s="42">
        <f t="shared" si="12"/>
        <v>0</v>
      </c>
      <c r="P44" s="42">
        <f t="shared" si="12"/>
        <v>0</v>
      </c>
      <c r="Q44" s="42">
        <f t="shared" si="12"/>
        <v>0</v>
      </c>
      <c r="R44" s="42">
        <f t="shared" si="12"/>
        <v>0</v>
      </c>
      <c r="S44" s="43">
        <f t="shared" si="12"/>
        <v>0</v>
      </c>
      <c r="T44" s="43">
        <f t="shared" ref="T44" si="13">SUM(T40:T43)</f>
        <v>25</v>
      </c>
    </row>
    <row r="45" spans="2:25">
      <c r="B45" s="23"/>
      <c r="C45" s="20" t="s">
        <v>46</v>
      </c>
      <c r="D45" s="64" t="s">
        <v>28</v>
      </c>
      <c r="E45" s="65"/>
      <c r="F45" s="66"/>
      <c r="G45" s="57"/>
      <c r="H45" s="21">
        <v>2</v>
      </c>
      <c r="I45" s="21">
        <v>2</v>
      </c>
      <c r="J45" s="21">
        <v>2</v>
      </c>
      <c r="K45" s="21"/>
      <c r="L45" s="21"/>
      <c r="M45" s="21"/>
      <c r="N45" s="21"/>
      <c r="O45" s="21"/>
      <c r="P45" s="21"/>
      <c r="Q45" s="21"/>
      <c r="R45" s="21"/>
      <c r="S45" s="22"/>
      <c r="T45" s="22">
        <f t="shared" si="11"/>
        <v>6</v>
      </c>
      <c r="X45" s="96" t="s">
        <v>91</v>
      </c>
      <c r="Y45" s="94" t="s">
        <v>103</v>
      </c>
    </row>
    <row r="46" spans="2:25">
      <c r="B46" s="23"/>
      <c r="C46" s="23"/>
      <c r="D46" s="67" t="s">
        <v>29</v>
      </c>
      <c r="E46" s="68"/>
      <c r="F46" s="69"/>
      <c r="G46" s="57"/>
      <c r="H46" s="24"/>
      <c r="I46" s="24"/>
      <c r="J46" s="24">
        <v>1</v>
      </c>
      <c r="K46" s="24"/>
      <c r="L46" s="24"/>
      <c r="M46" s="24"/>
      <c r="N46" s="24"/>
      <c r="O46" s="24"/>
      <c r="P46" s="24"/>
      <c r="Q46" s="24"/>
      <c r="R46" s="24"/>
      <c r="S46" s="25"/>
      <c r="T46" s="25">
        <f t="shared" si="11"/>
        <v>1</v>
      </c>
      <c r="X46" s="96" t="s">
        <v>91</v>
      </c>
      <c r="Y46" s="94" t="s">
        <v>104</v>
      </c>
    </row>
    <row r="47" spans="2:25" ht="12" thickBot="1">
      <c r="B47" s="23"/>
      <c r="C47" s="23"/>
      <c r="D47" s="70" t="s">
        <v>30</v>
      </c>
      <c r="E47" s="71"/>
      <c r="F47" s="72"/>
      <c r="G47" s="57"/>
      <c r="H47" s="31"/>
      <c r="I47" s="31"/>
      <c r="J47" s="31"/>
      <c r="K47" s="31"/>
      <c r="L47" s="31"/>
      <c r="M47" s="31"/>
      <c r="N47" s="31"/>
      <c r="O47" s="31"/>
      <c r="P47" s="31"/>
      <c r="Q47" s="31"/>
      <c r="R47" s="31"/>
      <c r="S47" s="32"/>
      <c r="T47" s="32">
        <f t="shared" si="11"/>
        <v>0</v>
      </c>
      <c r="X47" s="96" t="s">
        <v>91</v>
      </c>
      <c r="Y47" s="94" t="s">
        <v>105</v>
      </c>
    </row>
    <row r="48" spans="2:25" ht="12" thickBot="1">
      <c r="B48" s="23"/>
      <c r="C48" s="28"/>
      <c r="D48" s="34" t="s">
        <v>23</v>
      </c>
      <c r="E48" s="34"/>
      <c r="F48" s="90" t="s">
        <v>73</v>
      </c>
      <c r="G48" s="57"/>
      <c r="H48" s="44">
        <f t="shared" ref="H48:S48" si="14">SUM(H45:H47)</f>
        <v>2</v>
      </c>
      <c r="I48" s="44">
        <f t="shared" si="14"/>
        <v>2</v>
      </c>
      <c r="J48" s="44">
        <f t="shared" si="14"/>
        <v>3</v>
      </c>
      <c r="K48" s="44">
        <f t="shared" si="14"/>
        <v>0</v>
      </c>
      <c r="L48" s="44">
        <f t="shared" si="14"/>
        <v>0</v>
      </c>
      <c r="M48" s="44">
        <f t="shared" si="14"/>
        <v>0</v>
      </c>
      <c r="N48" s="44">
        <f t="shared" si="14"/>
        <v>0</v>
      </c>
      <c r="O48" s="44">
        <f t="shared" si="14"/>
        <v>0</v>
      </c>
      <c r="P48" s="44">
        <f t="shared" si="14"/>
        <v>0</v>
      </c>
      <c r="Q48" s="44">
        <f t="shared" si="14"/>
        <v>0</v>
      </c>
      <c r="R48" s="44">
        <f t="shared" si="14"/>
        <v>0</v>
      </c>
      <c r="S48" s="45">
        <f t="shared" si="14"/>
        <v>0</v>
      </c>
      <c r="T48" s="45">
        <f t="shared" ref="T48" si="15">SUM(T45:T47)</f>
        <v>7</v>
      </c>
    </row>
    <row r="49" spans="2:20" ht="12" thickBot="1">
      <c r="B49" s="28"/>
      <c r="C49" s="36" t="s">
        <v>17</v>
      </c>
      <c r="D49" s="36"/>
      <c r="E49" s="36"/>
      <c r="F49" s="91" t="s">
        <v>74</v>
      </c>
      <c r="G49" s="63"/>
      <c r="H49" s="46">
        <f t="shared" ref="H49:I49" si="16">SUM(H44-H48)</f>
        <v>18</v>
      </c>
      <c r="I49" s="46">
        <f t="shared" si="16"/>
        <v>3</v>
      </c>
      <c r="J49" s="46">
        <f>SUM(J44-J48)</f>
        <v>-3</v>
      </c>
      <c r="K49" s="46">
        <f t="shared" ref="K49:S49" si="17">SUM(K44-K48)</f>
        <v>0</v>
      </c>
      <c r="L49" s="46">
        <f t="shared" si="17"/>
        <v>0</v>
      </c>
      <c r="M49" s="46">
        <f t="shared" si="17"/>
        <v>0</v>
      </c>
      <c r="N49" s="46">
        <f t="shared" si="17"/>
        <v>0</v>
      </c>
      <c r="O49" s="46">
        <f t="shared" si="17"/>
        <v>0</v>
      </c>
      <c r="P49" s="46">
        <f t="shared" si="17"/>
        <v>0</v>
      </c>
      <c r="Q49" s="46">
        <f t="shared" si="17"/>
        <v>0</v>
      </c>
      <c r="R49" s="46">
        <f t="shared" si="17"/>
        <v>0</v>
      </c>
      <c r="S49" s="47">
        <f t="shared" si="17"/>
        <v>0</v>
      </c>
      <c r="T49" s="47">
        <f t="shared" ref="T49" si="18">SUM(T44-T48)</f>
        <v>18</v>
      </c>
    </row>
    <row r="50" spans="2:20" ht="12" thickBot="1">
      <c r="B50" s="15" t="s">
        <v>106</v>
      </c>
      <c r="C50" s="16"/>
      <c r="D50" s="16"/>
      <c r="E50" s="16"/>
      <c r="F50" s="89" t="s">
        <v>75</v>
      </c>
      <c r="G50" s="48">
        <v>61</v>
      </c>
      <c r="H50" s="18">
        <f>SUM(H11,H30,H39,H49)</f>
        <v>86.1</v>
      </c>
      <c r="I50" s="18">
        <f>SUM(I11,I30,I39,I49)</f>
        <v>95.799999999999983</v>
      </c>
      <c r="J50" s="18">
        <f>SUM(J11,J30,J39,J49)</f>
        <v>-99.30000000000004</v>
      </c>
      <c r="K50" s="18">
        <f>SUM(K11,K30,K39,K49)</f>
        <v>-99.30000000000004</v>
      </c>
      <c r="L50" s="18">
        <f>SUM(L11,L30,L39,L49)</f>
        <v>-99.30000000000004</v>
      </c>
      <c r="M50" s="18">
        <f>SUM(M11,M30,M39,M49)</f>
        <v>-99.30000000000004</v>
      </c>
      <c r="N50" s="18">
        <f>SUM(N11,N30,N39,N49)</f>
        <v>-99.30000000000004</v>
      </c>
      <c r="O50" s="18">
        <f>SUM(O11,O30,O39,O49)</f>
        <v>-99.30000000000004</v>
      </c>
      <c r="P50" s="18">
        <f>SUM(P11,P30,P39,P49)</f>
        <v>-99.30000000000004</v>
      </c>
      <c r="Q50" s="18">
        <f>SUM(Q11,Q30,Q39,Q49)</f>
        <v>-99.30000000000004</v>
      </c>
      <c r="R50" s="18">
        <f>SUM(R11,R30,R39,R49)</f>
        <v>-99.30000000000004</v>
      </c>
      <c r="S50" s="19">
        <f>SUM(S11,S30,S39,S49)</f>
        <v>-99.30000000000004</v>
      </c>
      <c r="T50" s="58" t="s">
        <v>60</v>
      </c>
    </row>
    <row r="51" spans="2:20">
      <c r="B51" s="20" t="s">
        <v>48</v>
      </c>
      <c r="C51" s="64" t="s">
        <v>32</v>
      </c>
      <c r="D51" s="65"/>
      <c r="E51" s="65"/>
      <c r="F51" s="66"/>
      <c r="G51" s="49">
        <v>34</v>
      </c>
      <c r="H51" s="21">
        <f>G51-H13+H9-H12-H14</f>
        <v>31</v>
      </c>
      <c r="I51" s="21">
        <f>H51-I13+I9-I12-I14</f>
        <v>28</v>
      </c>
      <c r="J51" s="21">
        <f>I51-J13+J9-J12-J14</f>
        <v>25</v>
      </c>
      <c r="K51" s="21">
        <f>J51-K13+K9-K12-K14</f>
        <v>25</v>
      </c>
      <c r="L51" s="21">
        <f>K51-L13+L9-L12-L14</f>
        <v>25</v>
      </c>
      <c r="M51" s="21">
        <f>L51-M13+M9-M12-M14</f>
        <v>25</v>
      </c>
      <c r="N51" s="21">
        <f>M51-N13+N9-N12-N14</f>
        <v>25</v>
      </c>
      <c r="O51" s="21">
        <f>N51-O13+O9-O12-O14</f>
        <v>25</v>
      </c>
      <c r="P51" s="21">
        <f>O51-P13+P9-P12-P14</f>
        <v>25</v>
      </c>
      <c r="Q51" s="21">
        <f>P51-Q13+Q9-Q12-Q14</f>
        <v>25</v>
      </c>
      <c r="R51" s="21">
        <f>Q51-R13+R9-R12-R14</f>
        <v>25</v>
      </c>
      <c r="S51" s="22">
        <f>R51-S13+S9-S12-S14</f>
        <v>25</v>
      </c>
      <c r="T51" s="53"/>
    </row>
    <row r="52" spans="2:20">
      <c r="B52" s="23"/>
      <c r="C52" s="67" t="s">
        <v>33</v>
      </c>
      <c r="D52" s="68"/>
      <c r="E52" s="68"/>
      <c r="F52" s="69"/>
      <c r="G52" s="50">
        <v>15.4</v>
      </c>
      <c r="H52" s="24">
        <f>G52-H15+H14-H16</f>
        <v>18.899999999999999</v>
      </c>
      <c r="I52" s="24">
        <f>H52-I15+I14-I16</f>
        <v>22.4</v>
      </c>
      <c r="J52" s="24">
        <f>I52-J15+J14-J16</f>
        <v>25.9</v>
      </c>
      <c r="K52" s="24">
        <f>J52-K15+K14-K16</f>
        <v>25.9</v>
      </c>
      <c r="L52" s="24">
        <f>K52-L15+L14-L16</f>
        <v>25.9</v>
      </c>
      <c r="M52" s="24">
        <f>L52-M15+M14-M16</f>
        <v>25.9</v>
      </c>
      <c r="N52" s="24">
        <f>M52-N15+N14-N16</f>
        <v>25.9</v>
      </c>
      <c r="O52" s="24">
        <f>N52-O15+O14-O16</f>
        <v>25.9</v>
      </c>
      <c r="P52" s="24">
        <f>O52-P15+P14-P16</f>
        <v>25.9</v>
      </c>
      <c r="Q52" s="24">
        <f>P52-Q15+Q14-Q16</f>
        <v>25.9</v>
      </c>
      <c r="R52" s="24">
        <f>Q52-R15+R14-R16</f>
        <v>25.9</v>
      </c>
      <c r="S52" s="25">
        <f>R52-S15+S14-S16</f>
        <v>25.9</v>
      </c>
      <c r="T52" s="54"/>
    </row>
    <row r="53" spans="2:20">
      <c r="B53" s="23"/>
      <c r="C53" s="67" t="s">
        <v>34</v>
      </c>
      <c r="D53" s="68"/>
      <c r="E53" s="68"/>
      <c r="F53" s="69"/>
      <c r="G53" s="50">
        <v>15.3</v>
      </c>
      <c r="H53" s="24">
        <f>G53-H22+H10-H21-H23</f>
        <v>31.20000000000001</v>
      </c>
      <c r="I53" s="24">
        <f>H53-I22+I10-I21-I23</f>
        <v>47.100000000000016</v>
      </c>
      <c r="J53" s="24">
        <f>I53-J22+J10-J21-J23</f>
        <v>-136.19999999999999</v>
      </c>
      <c r="K53" s="24">
        <f>J53-K22+K10-K21-K23</f>
        <v>-136.19999999999999</v>
      </c>
      <c r="L53" s="24">
        <f>K53-L22+L10-L21-L23</f>
        <v>-136.19999999999999</v>
      </c>
      <c r="M53" s="24">
        <f>L53-M22+M10-M21-M23</f>
        <v>-136.19999999999999</v>
      </c>
      <c r="N53" s="24">
        <f>M53-N22+N10-N21-N23</f>
        <v>-136.19999999999999</v>
      </c>
      <c r="O53" s="24">
        <f>N53-O22+O10-O21-O23</f>
        <v>-136.19999999999999</v>
      </c>
      <c r="P53" s="24">
        <f>O53-P22+P10-P21-P23</f>
        <v>-136.19999999999999</v>
      </c>
      <c r="Q53" s="24">
        <f>P53-Q22+Q10-Q21-Q23</f>
        <v>-136.19999999999999</v>
      </c>
      <c r="R53" s="24">
        <f>Q53-R22+R10-R21-R23</f>
        <v>-136.19999999999999</v>
      </c>
      <c r="S53" s="25">
        <f>R53-S22+S10-S21-S23</f>
        <v>-136.19999999999999</v>
      </c>
      <c r="T53" s="54"/>
    </row>
    <row r="54" spans="2:20">
      <c r="B54" s="23"/>
      <c r="C54" s="67" t="s">
        <v>35</v>
      </c>
      <c r="D54" s="68"/>
      <c r="E54" s="68"/>
      <c r="F54" s="69"/>
      <c r="G54" s="50">
        <v>25</v>
      </c>
      <c r="H54" s="24">
        <f>G54-H24+H23</f>
        <v>27.5</v>
      </c>
      <c r="I54" s="24">
        <f>H54-I24+I23</f>
        <v>30</v>
      </c>
      <c r="J54" s="24">
        <f t="shared" ref="J54:S54" si="19">I54-J24+J23</f>
        <v>32.5</v>
      </c>
      <c r="K54" s="24">
        <f t="shared" si="19"/>
        <v>32.5</v>
      </c>
      <c r="L54" s="24">
        <f t="shared" si="19"/>
        <v>32.5</v>
      </c>
      <c r="M54" s="24">
        <f t="shared" si="19"/>
        <v>32.5</v>
      </c>
      <c r="N54" s="24">
        <f t="shared" si="19"/>
        <v>32.5</v>
      </c>
      <c r="O54" s="24">
        <f t="shared" si="19"/>
        <v>32.5</v>
      </c>
      <c r="P54" s="24">
        <f t="shared" si="19"/>
        <v>32.5</v>
      </c>
      <c r="Q54" s="24">
        <f t="shared" si="19"/>
        <v>32.5</v>
      </c>
      <c r="R54" s="24">
        <f t="shared" si="19"/>
        <v>32.5</v>
      </c>
      <c r="S54" s="25">
        <f t="shared" si="19"/>
        <v>32.5</v>
      </c>
      <c r="T54" s="54"/>
    </row>
    <row r="55" spans="2:20">
      <c r="B55" s="23"/>
      <c r="C55" s="67" t="s">
        <v>36</v>
      </c>
      <c r="D55" s="68"/>
      <c r="E55" s="68"/>
      <c r="F55" s="69"/>
      <c r="G55" s="50">
        <v>0</v>
      </c>
      <c r="H55" s="24">
        <f>G55-H37+H36</f>
        <v>0</v>
      </c>
      <c r="I55" s="24">
        <f>H55-I37+I36</f>
        <v>0</v>
      </c>
      <c r="J55" s="24">
        <f t="shared" ref="J55:S55" si="20">I55-J37+J36</f>
        <v>0</v>
      </c>
      <c r="K55" s="24">
        <f t="shared" si="20"/>
        <v>0</v>
      </c>
      <c r="L55" s="24">
        <f t="shared" si="20"/>
        <v>0</v>
      </c>
      <c r="M55" s="24">
        <f t="shared" si="20"/>
        <v>0</v>
      </c>
      <c r="N55" s="24">
        <f t="shared" si="20"/>
        <v>0</v>
      </c>
      <c r="O55" s="24">
        <f t="shared" si="20"/>
        <v>0</v>
      </c>
      <c r="P55" s="24">
        <f t="shared" si="20"/>
        <v>0</v>
      </c>
      <c r="Q55" s="24">
        <f t="shared" si="20"/>
        <v>0</v>
      </c>
      <c r="R55" s="24">
        <f t="shared" si="20"/>
        <v>0</v>
      </c>
      <c r="S55" s="25">
        <f t="shared" si="20"/>
        <v>0</v>
      </c>
      <c r="T55" s="54"/>
    </row>
    <row r="56" spans="2:20">
      <c r="B56" s="23"/>
      <c r="C56" s="67" t="s">
        <v>37</v>
      </c>
      <c r="D56" s="68"/>
      <c r="E56" s="68"/>
      <c r="F56" s="69"/>
      <c r="G56" s="50">
        <v>81</v>
      </c>
      <c r="H56" s="24">
        <f>G56-H46+H41</f>
        <v>81</v>
      </c>
      <c r="I56" s="24">
        <f>H56-I46+I41</f>
        <v>86</v>
      </c>
      <c r="J56" s="24">
        <f t="shared" ref="J56:S56" si="21">I56-J46+J41</f>
        <v>85</v>
      </c>
      <c r="K56" s="24">
        <f t="shared" si="21"/>
        <v>85</v>
      </c>
      <c r="L56" s="24">
        <f t="shared" si="21"/>
        <v>85</v>
      </c>
      <c r="M56" s="24">
        <f t="shared" si="21"/>
        <v>85</v>
      </c>
      <c r="N56" s="24">
        <f t="shared" si="21"/>
        <v>85</v>
      </c>
      <c r="O56" s="24">
        <f t="shared" si="21"/>
        <v>85</v>
      </c>
      <c r="P56" s="24">
        <f t="shared" si="21"/>
        <v>85</v>
      </c>
      <c r="Q56" s="24">
        <f t="shared" si="21"/>
        <v>85</v>
      </c>
      <c r="R56" s="24">
        <f t="shared" si="21"/>
        <v>85</v>
      </c>
      <c r="S56" s="25">
        <f t="shared" si="21"/>
        <v>85</v>
      </c>
      <c r="T56" s="54"/>
    </row>
    <row r="57" spans="2:20">
      <c r="B57" s="23"/>
      <c r="C57" s="67" t="s">
        <v>38</v>
      </c>
      <c r="D57" s="68"/>
      <c r="E57" s="68"/>
      <c r="F57" s="69"/>
      <c r="G57" s="50">
        <v>123</v>
      </c>
      <c r="H57" s="24">
        <f>G57-H45+H40</f>
        <v>141</v>
      </c>
      <c r="I57" s="24">
        <f>H57-I45+I40</f>
        <v>139</v>
      </c>
      <c r="J57" s="24">
        <f t="shared" ref="J57:S57" si="22">I57-J45+J40</f>
        <v>137</v>
      </c>
      <c r="K57" s="24">
        <f t="shared" si="22"/>
        <v>137</v>
      </c>
      <c r="L57" s="24">
        <f t="shared" si="22"/>
        <v>137</v>
      </c>
      <c r="M57" s="24">
        <f t="shared" si="22"/>
        <v>137</v>
      </c>
      <c r="N57" s="24">
        <f t="shared" si="22"/>
        <v>137</v>
      </c>
      <c r="O57" s="24">
        <f t="shared" si="22"/>
        <v>137</v>
      </c>
      <c r="P57" s="24">
        <f t="shared" si="22"/>
        <v>137</v>
      </c>
      <c r="Q57" s="24">
        <f t="shared" si="22"/>
        <v>137</v>
      </c>
      <c r="R57" s="24">
        <f t="shared" si="22"/>
        <v>137</v>
      </c>
      <c r="S57" s="25">
        <f t="shared" si="22"/>
        <v>137</v>
      </c>
      <c r="T57" s="54"/>
    </row>
    <row r="58" spans="2:20" ht="12" thickBot="1">
      <c r="B58" s="28"/>
      <c r="C58" s="70" t="s">
        <v>39</v>
      </c>
      <c r="D58" s="71"/>
      <c r="E58" s="71"/>
      <c r="F58" s="72"/>
      <c r="G58" s="51">
        <v>0</v>
      </c>
      <c r="H58" s="31">
        <f>G58-H17+H16</f>
        <v>0</v>
      </c>
      <c r="I58" s="31">
        <f>H58-I17+I16</f>
        <v>0</v>
      </c>
      <c r="J58" s="31">
        <f>I58-J17+J16</f>
        <v>0</v>
      </c>
      <c r="K58" s="31">
        <f>J58-K17+K16</f>
        <v>0</v>
      </c>
      <c r="L58" s="31">
        <f>K58-L17+L16</f>
        <v>0</v>
      </c>
      <c r="M58" s="31">
        <f>L58-M17+M16</f>
        <v>0</v>
      </c>
      <c r="N58" s="31">
        <f>M58-N17+N16</f>
        <v>0</v>
      </c>
      <c r="O58" s="31">
        <f>N58-O17+O16</f>
        <v>0</v>
      </c>
      <c r="P58" s="31">
        <f>O58-P17+P16</f>
        <v>0</v>
      </c>
      <c r="Q58" s="31">
        <f>P58-Q17+Q16</f>
        <v>0</v>
      </c>
      <c r="R58" s="31">
        <f>Q58-R17+R16</f>
        <v>0</v>
      </c>
      <c r="S58" s="32">
        <f>R58-S17+S16</f>
        <v>0</v>
      </c>
      <c r="T58" s="55"/>
    </row>
  </sheetData>
  <mergeCells count="2">
    <mergeCell ref="C6:D6"/>
    <mergeCell ref="C5:D5"/>
  </mergeCells>
  <phoneticPr fontId="2"/>
  <hyperlinks>
    <hyperlink ref="Y3" r:id="rId1"/>
  </hyperlinks>
  <pageMargins left="0.70866141732283472" right="0.70866141732283472" top="0.74803149606299213" bottom="0.74803149606299213" header="0.31496062992125984" footer="0.31496062992125984"/>
  <pageSetup paperSize="9" scale="78" orientation="landscape" horizontalDpi="4294967293" verticalDpi="1200" r:id="rId2"/>
  <drawing r:id="rId3"/>
</worksheet>
</file>

<file path=xl/worksheets/sheet2.xml><?xml version="1.0" encoding="utf-8"?>
<worksheet xmlns="http://schemas.openxmlformats.org/spreadsheetml/2006/main" xmlns:r="http://schemas.openxmlformats.org/officeDocument/2006/relationships">
  <sheetPr>
    <pageSetUpPr fitToPage="1"/>
  </sheetPr>
  <dimension ref="B2:T58"/>
  <sheetViews>
    <sheetView topLeftCell="A34" workbookViewId="0">
      <selection activeCell="E17" sqref="E17"/>
    </sheetView>
  </sheetViews>
  <sheetFormatPr defaultRowHeight="11.25"/>
  <cols>
    <col min="1" max="1" width="2.875" style="4" customWidth="1"/>
    <col min="2" max="2" width="8.75" style="4" customWidth="1"/>
    <col min="3" max="3" width="5.125" style="4" customWidth="1"/>
    <col min="4" max="4" width="10" style="4" customWidth="1"/>
    <col min="5" max="5" width="7.5" style="4" customWidth="1"/>
    <col min="6" max="6" width="5" style="4" customWidth="1"/>
    <col min="7" max="7" width="5.25" style="4" customWidth="1"/>
    <col min="8" max="20" width="9.875" style="4" customWidth="1"/>
    <col min="21" max="16384" width="9" style="4"/>
  </cols>
  <sheetData>
    <row r="2" spans="2:20" ht="17.25">
      <c r="B2" s="52" t="s">
        <v>40</v>
      </c>
    </row>
    <row r="3" spans="2:20" ht="9.75" customHeight="1"/>
    <row r="4" spans="2:20">
      <c r="B4" s="5" t="s">
        <v>53</v>
      </c>
      <c r="D4" s="1">
        <v>42795</v>
      </c>
      <c r="E4" s="4" t="s">
        <v>41</v>
      </c>
    </row>
    <row r="5" spans="2:20">
      <c r="B5" s="5" t="s">
        <v>50</v>
      </c>
      <c r="C5" s="88" t="s">
        <v>51</v>
      </c>
      <c r="D5" s="88"/>
    </row>
    <row r="6" spans="2:20">
      <c r="B6" s="5" t="s">
        <v>52</v>
      </c>
      <c r="C6" s="87">
        <f ca="1">TODAY()</f>
        <v>42973</v>
      </c>
      <c r="D6" s="87"/>
    </row>
    <row r="7" spans="2:20" ht="12" thickBot="1">
      <c r="B7" s="5" t="s">
        <v>54</v>
      </c>
      <c r="C7" s="6"/>
      <c r="D7" s="6" t="s">
        <v>55</v>
      </c>
      <c r="S7" s="5"/>
      <c r="T7" s="4" t="str">
        <f>"単位："&amp;D7</f>
        <v>単位：百万円</v>
      </c>
    </row>
    <row r="8" spans="2:20" ht="12" thickBot="1">
      <c r="G8" s="7" t="s">
        <v>0</v>
      </c>
      <c r="H8" s="2">
        <f>DATE(YEAR(D4),MONTH(D4)+1,1)</f>
        <v>42826</v>
      </c>
      <c r="I8" s="2">
        <f t="shared" ref="I8:R8" si="0">DATE(YEAR(H8),MONTH(H8)+1,1)</f>
        <v>42856</v>
      </c>
      <c r="J8" s="2">
        <f t="shared" si="0"/>
        <v>42887</v>
      </c>
      <c r="K8" s="2">
        <f t="shared" si="0"/>
        <v>42917</v>
      </c>
      <c r="L8" s="2">
        <f t="shared" si="0"/>
        <v>42948</v>
      </c>
      <c r="M8" s="2">
        <f t="shared" si="0"/>
        <v>42979</v>
      </c>
      <c r="N8" s="2">
        <f t="shared" si="0"/>
        <v>43009</v>
      </c>
      <c r="O8" s="2">
        <f t="shared" si="0"/>
        <v>43040</v>
      </c>
      <c r="P8" s="2">
        <f t="shared" si="0"/>
        <v>43070</v>
      </c>
      <c r="Q8" s="2">
        <f t="shared" si="0"/>
        <v>43101</v>
      </c>
      <c r="R8" s="2">
        <f t="shared" si="0"/>
        <v>43132</v>
      </c>
      <c r="S8" s="3">
        <f t="shared" ref="S8" si="1">DATE(YEAR(R8),MONTH(R8)+1,1)</f>
        <v>43160</v>
      </c>
      <c r="T8" s="3" t="s">
        <v>59</v>
      </c>
    </row>
    <row r="9" spans="2:20" ht="12" thickBot="1">
      <c r="B9" s="8" t="s">
        <v>6</v>
      </c>
      <c r="C9" s="9"/>
      <c r="D9" s="9"/>
      <c r="E9" s="9"/>
      <c r="F9" s="10"/>
      <c r="G9" s="56"/>
      <c r="H9" s="11"/>
      <c r="I9" s="11"/>
      <c r="J9" s="11"/>
      <c r="K9" s="11"/>
      <c r="L9" s="11"/>
      <c r="M9" s="11"/>
      <c r="N9" s="11"/>
      <c r="O9" s="11"/>
      <c r="P9" s="11"/>
      <c r="Q9" s="11"/>
      <c r="R9" s="11"/>
      <c r="S9" s="12"/>
      <c r="T9" s="12">
        <f>SUM(H9:S9)</f>
        <v>0</v>
      </c>
    </row>
    <row r="10" spans="2:20" ht="12" thickBot="1">
      <c r="B10" s="8" t="s">
        <v>7</v>
      </c>
      <c r="C10" s="9"/>
      <c r="D10" s="9"/>
      <c r="E10" s="9"/>
      <c r="F10" s="10"/>
      <c r="G10" s="57"/>
      <c r="H10" s="13"/>
      <c r="I10" s="13"/>
      <c r="J10" s="13"/>
      <c r="K10" s="13"/>
      <c r="L10" s="13"/>
      <c r="M10" s="13"/>
      <c r="N10" s="13"/>
      <c r="O10" s="13"/>
      <c r="P10" s="13"/>
      <c r="Q10" s="13"/>
      <c r="R10" s="13"/>
      <c r="S10" s="14"/>
      <c r="T10" s="12">
        <f>SUM(H10:S10)</f>
        <v>0</v>
      </c>
    </row>
    <row r="11" spans="2:20" ht="12" thickBot="1">
      <c r="B11" s="15" t="s">
        <v>8</v>
      </c>
      <c r="C11" s="16"/>
      <c r="D11" s="16"/>
      <c r="E11" s="16"/>
      <c r="F11" s="17"/>
      <c r="G11" s="57"/>
      <c r="H11" s="18">
        <f t="shared" ref="H11:S11" si="2">G50</f>
        <v>0</v>
      </c>
      <c r="I11" s="18">
        <f t="shared" si="2"/>
        <v>0</v>
      </c>
      <c r="J11" s="18">
        <f t="shared" si="2"/>
        <v>0</v>
      </c>
      <c r="K11" s="18">
        <f t="shared" si="2"/>
        <v>0</v>
      </c>
      <c r="L11" s="18">
        <f t="shared" si="2"/>
        <v>0</v>
      </c>
      <c r="M11" s="18">
        <f t="shared" si="2"/>
        <v>0</v>
      </c>
      <c r="N11" s="18">
        <f t="shared" si="2"/>
        <v>0</v>
      </c>
      <c r="O11" s="18">
        <f t="shared" si="2"/>
        <v>0</v>
      </c>
      <c r="P11" s="18">
        <f t="shared" si="2"/>
        <v>0</v>
      </c>
      <c r="Q11" s="18">
        <f t="shared" si="2"/>
        <v>0</v>
      </c>
      <c r="R11" s="18">
        <f t="shared" si="2"/>
        <v>0</v>
      </c>
      <c r="S11" s="19">
        <f t="shared" si="2"/>
        <v>0</v>
      </c>
      <c r="T11" s="58" t="s">
        <v>60</v>
      </c>
    </row>
    <row r="12" spans="2:20">
      <c r="B12" s="20" t="s">
        <v>44</v>
      </c>
      <c r="C12" s="20" t="s">
        <v>42</v>
      </c>
      <c r="D12" s="20" t="s">
        <v>43</v>
      </c>
      <c r="E12" s="73" t="s">
        <v>9</v>
      </c>
      <c r="F12" s="66"/>
      <c r="G12" s="57"/>
      <c r="H12" s="21"/>
      <c r="I12" s="21"/>
      <c r="J12" s="21"/>
      <c r="K12" s="21"/>
      <c r="L12" s="21"/>
      <c r="M12" s="21"/>
      <c r="N12" s="21"/>
      <c r="O12" s="21"/>
      <c r="P12" s="21"/>
      <c r="Q12" s="21"/>
      <c r="R12" s="21"/>
      <c r="S12" s="22"/>
      <c r="T12" s="22">
        <f>SUM(H12:S12)</f>
        <v>0</v>
      </c>
    </row>
    <row r="13" spans="2:20">
      <c r="B13" s="23"/>
      <c r="C13" s="23"/>
      <c r="D13" s="23"/>
      <c r="E13" s="74" t="s">
        <v>10</v>
      </c>
      <c r="F13" s="69"/>
      <c r="G13" s="57"/>
      <c r="H13" s="24"/>
      <c r="I13" s="24"/>
      <c r="J13" s="24"/>
      <c r="K13" s="24"/>
      <c r="L13" s="24"/>
      <c r="M13" s="24"/>
      <c r="N13" s="24"/>
      <c r="O13" s="24"/>
      <c r="P13" s="24"/>
      <c r="Q13" s="24"/>
      <c r="R13" s="24"/>
      <c r="S13" s="25"/>
      <c r="T13" s="25">
        <f t="shared" ref="T13:T28" si="3">SUM(H13:S13)</f>
        <v>0</v>
      </c>
    </row>
    <row r="14" spans="2:20">
      <c r="B14" s="23"/>
      <c r="C14" s="23"/>
      <c r="D14" s="23"/>
      <c r="E14" s="75" t="s">
        <v>56</v>
      </c>
      <c r="F14" s="69"/>
      <c r="G14" s="57"/>
      <c r="H14" s="26"/>
      <c r="I14" s="26"/>
      <c r="J14" s="26"/>
      <c r="K14" s="26"/>
      <c r="L14" s="26"/>
      <c r="M14" s="26"/>
      <c r="N14" s="26"/>
      <c r="O14" s="26"/>
      <c r="P14" s="26"/>
      <c r="Q14" s="26"/>
      <c r="R14" s="26"/>
      <c r="S14" s="27"/>
      <c r="T14" s="27">
        <f t="shared" si="3"/>
        <v>0</v>
      </c>
    </row>
    <row r="15" spans="2:20">
      <c r="B15" s="23"/>
      <c r="C15" s="23"/>
      <c r="D15" s="23"/>
      <c r="E15" s="74" t="s">
        <v>1</v>
      </c>
      <c r="F15" s="69"/>
      <c r="G15" s="57"/>
      <c r="H15" s="24"/>
      <c r="I15" s="24"/>
      <c r="J15" s="24"/>
      <c r="K15" s="24"/>
      <c r="L15" s="24"/>
      <c r="M15" s="24"/>
      <c r="N15" s="24"/>
      <c r="O15" s="24"/>
      <c r="P15" s="24"/>
      <c r="Q15" s="24"/>
      <c r="R15" s="24"/>
      <c r="S15" s="25"/>
      <c r="T15" s="25">
        <f t="shared" si="3"/>
        <v>0</v>
      </c>
    </row>
    <row r="16" spans="2:20">
      <c r="B16" s="23"/>
      <c r="C16" s="23"/>
      <c r="D16" s="23"/>
      <c r="E16" s="74" t="s">
        <v>11</v>
      </c>
      <c r="F16" s="69"/>
      <c r="G16" s="57"/>
      <c r="H16" s="24"/>
      <c r="I16" s="24"/>
      <c r="J16" s="24"/>
      <c r="K16" s="24"/>
      <c r="L16" s="24"/>
      <c r="M16" s="24"/>
      <c r="N16" s="24"/>
      <c r="O16" s="24"/>
      <c r="P16" s="24"/>
      <c r="Q16" s="24"/>
      <c r="R16" s="24"/>
      <c r="S16" s="25"/>
      <c r="T16" s="25">
        <f t="shared" si="3"/>
        <v>0</v>
      </c>
    </row>
    <row r="17" spans="2:20">
      <c r="B17" s="23"/>
      <c r="C17" s="23"/>
      <c r="D17" s="23"/>
      <c r="E17" s="75" t="s">
        <v>57</v>
      </c>
      <c r="F17" s="69"/>
      <c r="G17" s="57"/>
      <c r="H17" s="26"/>
      <c r="I17" s="26"/>
      <c r="J17" s="26"/>
      <c r="K17" s="26"/>
      <c r="L17" s="26"/>
      <c r="M17" s="26"/>
      <c r="N17" s="26"/>
      <c r="O17" s="26"/>
      <c r="P17" s="26"/>
      <c r="Q17" s="26"/>
      <c r="R17" s="26"/>
      <c r="S17" s="27"/>
      <c r="T17" s="27">
        <f t="shared" si="3"/>
        <v>0</v>
      </c>
    </row>
    <row r="18" spans="2:20">
      <c r="B18" s="23"/>
      <c r="C18" s="23"/>
      <c r="D18" s="23"/>
      <c r="E18" s="76"/>
      <c r="F18" s="77"/>
      <c r="G18" s="78"/>
      <c r="H18" s="79"/>
      <c r="I18" s="79"/>
      <c r="J18" s="79"/>
      <c r="K18" s="79"/>
      <c r="L18" s="79"/>
      <c r="M18" s="79"/>
      <c r="N18" s="79"/>
      <c r="O18" s="79"/>
      <c r="P18" s="79"/>
      <c r="Q18" s="79"/>
      <c r="R18" s="79"/>
      <c r="S18" s="80"/>
      <c r="T18" s="80">
        <f t="shared" si="3"/>
        <v>0</v>
      </c>
    </row>
    <row r="19" spans="2:20" ht="12" thickBot="1">
      <c r="B19" s="33"/>
      <c r="C19" s="23"/>
      <c r="D19" s="28" t="s">
        <v>2</v>
      </c>
      <c r="E19" s="29"/>
      <c r="F19" s="30"/>
      <c r="G19" s="63"/>
      <c r="H19" s="85"/>
      <c r="I19" s="85"/>
      <c r="J19" s="85"/>
      <c r="K19" s="85"/>
      <c r="L19" s="85"/>
      <c r="M19" s="85"/>
      <c r="N19" s="85"/>
      <c r="O19" s="85"/>
      <c r="P19" s="85"/>
      <c r="Q19" s="85"/>
      <c r="R19" s="85"/>
      <c r="S19" s="86"/>
      <c r="T19" s="86">
        <f t="shared" si="3"/>
        <v>0</v>
      </c>
    </row>
    <row r="20" spans="2:20" ht="12" thickBot="1">
      <c r="B20" s="23"/>
      <c r="C20" s="28"/>
      <c r="D20" s="34" t="s">
        <v>12</v>
      </c>
      <c r="E20" s="34"/>
      <c r="F20" s="35"/>
      <c r="G20" s="57"/>
      <c r="H20" s="44">
        <f t="shared" ref="H20:T20" si="4">+H12+H13+H15+H16+H18+H19</f>
        <v>0</v>
      </c>
      <c r="I20" s="44">
        <f t="shared" si="4"/>
        <v>0</v>
      </c>
      <c r="J20" s="44">
        <f t="shared" si="4"/>
        <v>0</v>
      </c>
      <c r="K20" s="44">
        <f t="shared" si="4"/>
        <v>0</v>
      </c>
      <c r="L20" s="44">
        <f t="shared" si="4"/>
        <v>0</v>
      </c>
      <c r="M20" s="44">
        <f t="shared" si="4"/>
        <v>0</v>
      </c>
      <c r="N20" s="44">
        <f t="shared" si="4"/>
        <v>0</v>
      </c>
      <c r="O20" s="44">
        <f t="shared" si="4"/>
        <v>0</v>
      </c>
      <c r="P20" s="44">
        <f t="shared" si="4"/>
        <v>0</v>
      </c>
      <c r="Q20" s="44">
        <f t="shared" si="4"/>
        <v>0</v>
      </c>
      <c r="R20" s="44">
        <f t="shared" si="4"/>
        <v>0</v>
      </c>
      <c r="S20" s="45">
        <f t="shared" si="4"/>
        <v>0</v>
      </c>
      <c r="T20" s="45">
        <f t="shared" si="4"/>
        <v>0</v>
      </c>
    </row>
    <row r="21" spans="2:20">
      <c r="B21" s="23"/>
      <c r="C21" s="20" t="s">
        <v>46</v>
      </c>
      <c r="D21" s="81" t="s">
        <v>45</v>
      </c>
      <c r="E21" s="73" t="s">
        <v>13</v>
      </c>
      <c r="F21" s="66"/>
      <c r="G21" s="57"/>
      <c r="H21" s="21"/>
      <c r="I21" s="21"/>
      <c r="J21" s="21"/>
      <c r="K21" s="21"/>
      <c r="L21" s="21"/>
      <c r="M21" s="21"/>
      <c r="N21" s="21"/>
      <c r="O21" s="21"/>
      <c r="P21" s="21"/>
      <c r="Q21" s="21"/>
      <c r="R21" s="21"/>
      <c r="S21" s="22"/>
      <c r="T21" s="22">
        <f t="shared" si="3"/>
        <v>0</v>
      </c>
    </row>
    <row r="22" spans="2:20">
      <c r="B22" s="23"/>
      <c r="C22" s="23"/>
      <c r="D22" s="82"/>
      <c r="E22" s="74" t="s">
        <v>3</v>
      </c>
      <c r="F22" s="69"/>
      <c r="G22" s="57"/>
      <c r="H22" s="24"/>
      <c r="I22" s="24"/>
      <c r="J22" s="24"/>
      <c r="K22" s="24"/>
      <c r="L22" s="24"/>
      <c r="M22" s="24"/>
      <c r="N22" s="24"/>
      <c r="O22" s="24"/>
      <c r="P22" s="24"/>
      <c r="Q22" s="24"/>
      <c r="R22" s="24"/>
      <c r="S22" s="25"/>
      <c r="T22" s="25">
        <f t="shared" si="3"/>
        <v>0</v>
      </c>
    </row>
    <row r="23" spans="2:20">
      <c r="B23" s="23"/>
      <c r="C23" s="23"/>
      <c r="D23" s="82"/>
      <c r="E23" s="75" t="s">
        <v>58</v>
      </c>
      <c r="F23" s="69"/>
      <c r="G23" s="57"/>
      <c r="H23" s="26"/>
      <c r="I23" s="26"/>
      <c r="J23" s="26"/>
      <c r="K23" s="26"/>
      <c r="L23" s="26"/>
      <c r="M23" s="26"/>
      <c r="N23" s="26"/>
      <c r="O23" s="26"/>
      <c r="P23" s="26"/>
      <c r="Q23" s="26"/>
      <c r="R23" s="26"/>
      <c r="S23" s="27"/>
      <c r="T23" s="27">
        <f t="shared" si="3"/>
        <v>0</v>
      </c>
    </row>
    <row r="24" spans="2:20">
      <c r="B24" s="23"/>
      <c r="C24" s="23"/>
      <c r="D24" s="82"/>
      <c r="E24" s="74" t="s">
        <v>4</v>
      </c>
      <c r="F24" s="69"/>
      <c r="G24" s="57"/>
      <c r="H24" s="24"/>
      <c r="I24" s="24"/>
      <c r="J24" s="24"/>
      <c r="K24" s="24"/>
      <c r="L24" s="24"/>
      <c r="M24" s="24"/>
      <c r="N24" s="24"/>
      <c r="O24" s="24"/>
      <c r="P24" s="24"/>
      <c r="Q24" s="24"/>
      <c r="R24" s="24"/>
      <c r="S24" s="25"/>
      <c r="T24" s="25">
        <f t="shared" si="3"/>
        <v>0</v>
      </c>
    </row>
    <row r="25" spans="2:20">
      <c r="B25" s="23"/>
      <c r="C25" s="23"/>
      <c r="D25" s="83"/>
      <c r="E25" s="76"/>
      <c r="F25" s="77"/>
      <c r="G25" s="78"/>
      <c r="H25" s="79"/>
      <c r="I25" s="79"/>
      <c r="J25" s="79"/>
      <c r="K25" s="79"/>
      <c r="L25" s="79"/>
      <c r="M25" s="79"/>
      <c r="N25" s="79"/>
      <c r="O25" s="79"/>
      <c r="P25" s="79"/>
      <c r="Q25" s="79"/>
      <c r="R25" s="79"/>
      <c r="S25" s="80"/>
      <c r="T25" s="80">
        <f t="shared" si="3"/>
        <v>0</v>
      </c>
    </row>
    <row r="26" spans="2:20">
      <c r="B26" s="23"/>
      <c r="C26" s="23"/>
      <c r="D26" s="67" t="s">
        <v>14</v>
      </c>
      <c r="E26" s="61"/>
      <c r="F26" s="62"/>
      <c r="G26" s="57"/>
      <c r="H26" s="59"/>
      <c r="I26" s="59"/>
      <c r="J26" s="59"/>
      <c r="K26" s="59"/>
      <c r="L26" s="59"/>
      <c r="M26" s="59"/>
      <c r="N26" s="59"/>
      <c r="O26" s="59"/>
      <c r="P26" s="59"/>
      <c r="Q26" s="59"/>
      <c r="R26" s="59"/>
      <c r="S26" s="60"/>
      <c r="T26" s="60">
        <f t="shared" si="3"/>
        <v>0</v>
      </c>
    </row>
    <row r="27" spans="2:20">
      <c r="B27" s="23"/>
      <c r="C27" s="23"/>
      <c r="D27" s="67" t="s">
        <v>5</v>
      </c>
      <c r="E27" s="68"/>
      <c r="F27" s="69"/>
      <c r="G27" s="57"/>
      <c r="H27" s="24"/>
      <c r="I27" s="24"/>
      <c r="J27" s="24"/>
      <c r="K27" s="24"/>
      <c r="L27" s="24"/>
      <c r="M27" s="24"/>
      <c r="N27" s="24"/>
      <c r="O27" s="24"/>
      <c r="P27" s="24"/>
      <c r="Q27" s="24"/>
      <c r="R27" s="24"/>
      <c r="S27" s="25"/>
      <c r="T27" s="25">
        <f t="shared" si="3"/>
        <v>0</v>
      </c>
    </row>
    <row r="28" spans="2:20" ht="12" thickBot="1">
      <c r="B28" s="23"/>
      <c r="C28" s="23"/>
      <c r="D28" s="70" t="s">
        <v>15</v>
      </c>
      <c r="E28" s="71"/>
      <c r="F28" s="72"/>
      <c r="G28" s="57"/>
      <c r="H28" s="31"/>
      <c r="I28" s="31"/>
      <c r="J28" s="31"/>
      <c r="K28" s="31"/>
      <c r="L28" s="31"/>
      <c r="M28" s="31"/>
      <c r="N28" s="31"/>
      <c r="O28" s="31"/>
      <c r="P28" s="31"/>
      <c r="Q28" s="31"/>
      <c r="R28" s="31"/>
      <c r="S28" s="32"/>
      <c r="T28" s="32">
        <f t="shared" si="3"/>
        <v>0</v>
      </c>
    </row>
    <row r="29" spans="2:20" ht="12" thickBot="1">
      <c r="B29" s="23"/>
      <c r="C29" s="28"/>
      <c r="D29" s="34" t="s">
        <v>16</v>
      </c>
      <c r="E29" s="34"/>
      <c r="F29" s="35"/>
      <c r="G29" s="57"/>
      <c r="H29" s="44">
        <f t="shared" ref="H29:T29" si="5">+H21+H22+H24+H26+H27+H28+H25</f>
        <v>0</v>
      </c>
      <c r="I29" s="44">
        <f t="shared" si="5"/>
        <v>0</v>
      </c>
      <c r="J29" s="44">
        <f t="shared" si="5"/>
        <v>0</v>
      </c>
      <c r="K29" s="44">
        <f t="shared" si="5"/>
        <v>0</v>
      </c>
      <c r="L29" s="44">
        <f t="shared" si="5"/>
        <v>0</v>
      </c>
      <c r="M29" s="44">
        <f t="shared" si="5"/>
        <v>0</v>
      </c>
      <c r="N29" s="44">
        <f t="shared" si="5"/>
        <v>0</v>
      </c>
      <c r="O29" s="44">
        <f t="shared" si="5"/>
        <v>0</v>
      </c>
      <c r="P29" s="44">
        <f t="shared" si="5"/>
        <v>0</v>
      </c>
      <c r="Q29" s="44">
        <f t="shared" si="5"/>
        <v>0</v>
      </c>
      <c r="R29" s="44">
        <f t="shared" si="5"/>
        <v>0</v>
      </c>
      <c r="S29" s="45">
        <f t="shared" si="5"/>
        <v>0</v>
      </c>
      <c r="T29" s="45">
        <f t="shared" si="5"/>
        <v>0</v>
      </c>
    </row>
    <row r="30" spans="2:20" ht="12" thickBot="1">
      <c r="B30" s="28"/>
      <c r="C30" s="36" t="s">
        <v>17</v>
      </c>
      <c r="D30" s="36"/>
      <c r="E30" s="36"/>
      <c r="F30" s="37"/>
      <c r="G30" s="57"/>
      <c r="H30" s="38">
        <f t="shared" ref="H30:T30" si="6">+H20-H29</f>
        <v>0</v>
      </c>
      <c r="I30" s="38">
        <f t="shared" si="6"/>
        <v>0</v>
      </c>
      <c r="J30" s="38">
        <f t="shared" si="6"/>
        <v>0</v>
      </c>
      <c r="K30" s="38">
        <f t="shared" si="6"/>
        <v>0</v>
      </c>
      <c r="L30" s="38">
        <f t="shared" si="6"/>
        <v>0</v>
      </c>
      <c r="M30" s="38">
        <f t="shared" si="6"/>
        <v>0</v>
      </c>
      <c r="N30" s="38">
        <f t="shared" si="6"/>
        <v>0</v>
      </c>
      <c r="O30" s="38">
        <f t="shared" si="6"/>
        <v>0</v>
      </c>
      <c r="P30" s="38">
        <f t="shared" si="6"/>
        <v>0</v>
      </c>
      <c r="Q30" s="38">
        <f t="shared" si="6"/>
        <v>0</v>
      </c>
      <c r="R30" s="38">
        <f t="shared" si="6"/>
        <v>0</v>
      </c>
      <c r="S30" s="39">
        <f t="shared" si="6"/>
        <v>0</v>
      </c>
      <c r="T30" s="39">
        <f t="shared" si="6"/>
        <v>0</v>
      </c>
    </row>
    <row r="31" spans="2:20">
      <c r="B31" s="20" t="s">
        <v>47</v>
      </c>
      <c r="C31" s="20" t="s">
        <v>42</v>
      </c>
      <c r="D31" s="64" t="s">
        <v>18</v>
      </c>
      <c r="E31" s="65"/>
      <c r="F31" s="66"/>
      <c r="G31" s="57"/>
      <c r="H31" s="21"/>
      <c r="I31" s="21"/>
      <c r="J31" s="21"/>
      <c r="K31" s="21"/>
      <c r="L31" s="21"/>
      <c r="M31" s="21"/>
      <c r="N31" s="21"/>
      <c r="O31" s="21"/>
      <c r="P31" s="21"/>
      <c r="Q31" s="21"/>
      <c r="R31" s="21"/>
      <c r="S31" s="22"/>
      <c r="T31" s="22">
        <f t="shared" ref="T31:T37" si="7">SUM(H31:S31)</f>
        <v>0</v>
      </c>
    </row>
    <row r="32" spans="2:20" ht="12" thickBot="1">
      <c r="B32" s="23"/>
      <c r="C32" s="23"/>
      <c r="D32" s="70"/>
      <c r="E32" s="71"/>
      <c r="F32" s="72"/>
      <c r="G32" s="57"/>
      <c r="H32" s="31"/>
      <c r="I32" s="31"/>
      <c r="J32" s="31"/>
      <c r="K32" s="31"/>
      <c r="L32" s="31"/>
      <c r="M32" s="31"/>
      <c r="N32" s="31"/>
      <c r="O32" s="31"/>
      <c r="P32" s="31"/>
      <c r="Q32" s="31"/>
      <c r="R32" s="31"/>
      <c r="S32" s="32"/>
      <c r="T32" s="32">
        <f t="shared" si="7"/>
        <v>0</v>
      </c>
    </row>
    <row r="33" spans="2:20" ht="12" thickBot="1">
      <c r="B33" s="23"/>
      <c r="C33" s="23"/>
      <c r="D33" s="40" t="s">
        <v>19</v>
      </c>
      <c r="E33" s="40"/>
      <c r="F33" s="41"/>
      <c r="G33" s="57"/>
      <c r="H33" s="42">
        <f t="shared" ref="H33:T33" si="8">SUM(H31:H32)</f>
        <v>0</v>
      </c>
      <c r="I33" s="42">
        <f t="shared" si="8"/>
        <v>0</v>
      </c>
      <c r="J33" s="42">
        <f t="shared" si="8"/>
        <v>0</v>
      </c>
      <c r="K33" s="42">
        <f t="shared" si="8"/>
        <v>0</v>
      </c>
      <c r="L33" s="42">
        <f t="shared" si="8"/>
        <v>0</v>
      </c>
      <c r="M33" s="42">
        <f t="shared" si="8"/>
        <v>0</v>
      </c>
      <c r="N33" s="42">
        <f t="shared" si="8"/>
        <v>0</v>
      </c>
      <c r="O33" s="42">
        <f t="shared" si="8"/>
        <v>0</v>
      </c>
      <c r="P33" s="42">
        <f t="shared" si="8"/>
        <v>0</v>
      </c>
      <c r="Q33" s="42">
        <f t="shared" si="8"/>
        <v>0</v>
      </c>
      <c r="R33" s="42">
        <f t="shared" si="8"/>
        <v>0</v>
      </c>
      <c r="S33" s="43">
        <f t="shared" si="8"/>
        <v>0</v>
      </c>
      <c r="T33" s="43">
        <f t="shared" si="8"/>
        <v>0</v>
      </c>
    </row>
    <row r="34" spans="2:20">
      <c r="B34" s="23"/>
      <c r="C34" s="20" t="s">
        <v>46</v>
      </c>
      <c r="D34" s="64" t="s">
        <v>20</v>
      </c>
      <c r="E34" s="65"/>
      <c r="F34" s="66"/>
      <c r="G34" s="57"/>
      <c r="H34" s="21"/>
      <c r="I34" s="21"/>
      <c r="J34" s="21"/>
      <c r="K34" s="21"/>
      <c r="L34" s="21"/>
      <c r="M34" s="21"/>
      <c r="N34" s="21"/>
      <c r="O34" s="21"/>
      <c r="P34" s="21"/>
      <c r="Q34" s="21"/>
      <c r="R34" s="21"/>
      <c r="S34" s="22"/>
      <c r="T34" s="22">
        <f t="shared" si="7"/>
        <v>0</v>
      </c>
    </row>
    <row r="35" spans="2:20">
      <c r="B35" s="23"/>
      <c r="C35" s="23"/>
      <c r="D35" s="67" t="s">
        <v>93</v>
      </c>
      <c r="E35" s="68"/>
      <c r="F35" s="69"/>
      <c r="G35" s="57"/>
      <c r="H35" s="24"/>
      <c r="I35" s="24"/>
      <c r="J35" s="24"/>
      <c r="K35" s="24"/>
      <c r="L35" s="24"/>
      <c r="M35" s="24"/>
      <c r="N35" s="24"/>
      <c r="O35" s="24"/>
      <c r="P35" s="24"/>
      <c r="Q35" s="24"/>
      <c r="R35" s="24"/>
      <c r="S35" s="25"/>
      <c r="T35" s="25">
        <f t="shared" si="7"/>
        <v>0</v>
      </c>
    </row>
    <row r="36" spans="2:20">
      <c r="B36" s="23"/>
      <c r="C36" s="23"/>
      <c r="D36" s="84" t="s">
        <v>21</v>
      </c>
      <c r="E36" s="68"/>
      <c r="F36" s="69"/>
      <c r="G36" s="57"/>
      <c r="H36" s="26"/>
      <c r="I36" s="26"/>
      <c r="J36" s="26"/>
      <c r="K36" s="26"/>
      <c r="L36" s="26"/>
      <c r="M36" s="26"/>
      <c r="N36" s="26"/>
      <c r="O36" s="26"/>
      <c r="P36" s="26"/>
      <c r="Q36" s="26"/>
      <c r="R36" s="26"/>
      <c r="S36" s="27"/>
      <c r="T36" s="27">
        <f t="shared" si="7"/>
        <v>0</v>
      </c>
    </row>
    <row r="37" spans="2:20" ht="12" thickBot="1">
      <c r="B37" s="23"/>
      <c r="C37" s="23"/>
      <c r="D37" s="70" t="s">
        <v>22</v>
      </c>
      <c r="E37" s="71"/>
      <c r="F37" s="72"/>
      <c r="G37" s="57"/>
      <c r="H37" s="31"/>
      <c r="I37" s="31"/>
      <c r="J37" s="31"/>
      <c r="K37" s="31"/>
      <c r="L37" s="31"/>
      <c r="M37" s="31"/>
      <c r="N37" s="31"/>
      <c r="O37" s="31"/>
      <c r="P37" s="31"/>
      <c r="Q37" s="31"/>
      <c r="R37" s="31"/>
      <c r="S37" s="32"/>
      <c r="T37" s="32">
        <f t="shared" si="7"/>
        <v>0</v>
      </c>
    </row>
    <row r="38" spans="2:20" ht="12" thickBot="1">
      <c r="B38" s="23"/>
      <c r="C38" s="28"/>
      <c r="D38" s="34" t="s">
        <v>23</v>
      </c>
      <c r="E38" s="34"/>
      <c r="F38" s="35"/>
      <c r="G38" s="57"/>
      <c r="H38" s="44">
        <f t="shared" ref="H38:T38" si="9">H34+H35+H37</f>
        <v>0</v>
      </c>
      <c r="I38" s="44">
        <f t="shared" si="9"/>
        <v>0</v>
      </c>
      <c r="J38" s="44">
        <f t="shared" si="9"/>
        <v>0</v>
      </c>
      <c r="K38" s="44">
        <f t="shared" si="9"/>
        <v>0</v>
      </c>
      <c r="L38" s="44">
        <f t="shared" si="9"/>
        <v>0</v>
      </c>
      <c r="M38" s="44">
        <f t="shared" si="9"/>
        <v>0</v>
      </c>
      <c r="N38" s="44">
        <f t="shared" si="9"/>
        <v>0</v>
      </c>
      <c r="O38" s="44">
        <f t="shared" si="9"/>
        <v>0</v>
      </c>
      <c r="P38" s="44">
        <f t="shared" si="9"/>
        <v>0</v>
      </c>
      <c r="Q38" s="44">
        <f t="shared" si="9"/>
        <v>0</v>
      </c>
      <c r="R38" s="44">
        <f t="shared" si="9"/>
        <v>0</v>
      </c>
      <c r="S38" s="45">
        <f t="shared" si="9"/>
        <v>0</v>
      </c>
      <c r="T38" s="45">
        <f t="shared" si="9"/>
        <v>0</v>
      </c>
    </row>
    <row r="39" spans="2:20" ht="12" thickBot="1">
      <c r="B39" s="28"/>
      <c r="C39" s="36" t="s">
        <v>17</v>
      </c>
      <c r="D39" s="36"/>
      <c r="E39" s="36"/>
      <c r="F39" s="37"/>
      <c r="G39" s="57"/>
      <c r="H39" s="38">
        <f t="shared" ref="H39:T39" si="10">SUM(H33-H38)</f>
        <v>0</v>
      </c>
      <c r="I39" s="38">
        <f t="shared" si="10"/>
        <v>0</v>
      </c>
      <c r="J39" s="38">
        <f t="shared" si="10"/>
        <v>0</v>
      </c>
      <c r="K39" s="38">
        <f t="shared" si="10"/>
        <v>0</v>
      </c>
      <c r="L39" s="38">
        <f t="shared" si="10"/>
        <v>0</v>
      </c>
      <c r="M39" s="38">
        <f t="shared" si="10"/>
        <v>0</v>
      </c>
      <c r="N39" s="38">
        <f t="shared" si="10"/>
        <v>0</v>
      </c>
      <c r="O39" s="38">
        <f t="shared" si="10"/>
        <v>0</v>
      </c>
      <c r="P39" s="38">
        <f t="shared" si="10"/>
        <v>0</v>
      </c>
      <c r="Q39" s="38">
        <f t="shared" si="10"/>
        <v>0</v>
      </c>
      <c r="R39" s="38">
        <f t="shared" si="10"/>
        <v>0</v>
      </c>
      <c r="S39" s="39">
        <f t="shared" si="10"/>
        <v>0</v>
      </c>
      <c r="T39" s="39">
        <f t="shared" si="10"/>
        <v>0</v>
      </c>
    </row>
    <row r="40" spans="2:20">
      <c r="B40" s="20" t="s">
        <v>49</v>
      </c>
      <c r="C40" s="20" t="s">
        <v>42</v>
      </c>
      <c r="D40" s="64" t="s">
        <v>24</v>
      </c>
      <c r="E40" s="65"/>
      <c r="F40" s="66"/>
      <c r="G40" s="57"/>
      <c r="H40" s="21"/>
      <c r="I40" s="21"/>
      <c r="J40" s="21"/>
      <c r="K40" s="21"/>
      <c r="L40" s="21"/>
      <c r="M40" s="21"/>
      <c r="N40" s="21"/>
      <c r="O40" s="21"/>
      <c r="P40" s="21"/>
      <c r="Q40" s="21"/>
      <c r="R40" s="21"/>
      <c r="S40" s="22"/>
      <c r="T40" s="22">
        <f t="shared" ref="T40:T47" si="11">SUM(H40:S40)</f>
        <v>0</v>
      </c>
    </row>
    <row r="41" spans="2:20">
      <c r="B41" s="23"/>
      <c r="C41" s="23"/>
      <c r="D41" s="67" t="s">
        <v>25</v>
      </c>
      <c r="E41" s="68"/>
      <c r="F41" s="69"/>
      <c r="G41" s="57"/>
      <c r="H41" s="24"/>
      <c r="I41" s="24"/>
      <c r="J41" s="24"/>
      <c r="K41" s="24"/>
      <c r="L41" s="24"/>
      <c r="M41" s="24"/>
      <c r="N41" s="24"/>
      <c r="O41" s="24"/>
      <c r="P41" s="24"/>
      <c r="Q41" s="24"/>
      <c r="R41" s="24"/>
      <c r="S41" s="25"/>
      <c r="T41" s="25">
        <f t="shared" si="11"/>
        <v>0</v>
      </c>
    </row>
    <row r="42" spans="2:20">
      <c r="B42" s="23"/>
      <c r="C42" s="23"/>
      <c r="D42" s="67" t="s">
        <v>26</v>
      </c>
      <c r="E42" s="68"/>
      <c r="F42" s="69"/>
      <c r="G42" s="57"/>
      <c r="H42" s="24"/>
      <c r="I42" s="24"/>
      <c r="J42" s="24"/>
      <c r="K42" s="24"/>
      <c r="L42" s="24"/>
      <c r="M42" s="24"/>
      <c r="N42" s="24"/>
      <c r="O42" s="24"/>
      <c r="P42" s="24"/>
      <c r="Q42" s="24"/>
      <c r="R42" s="24"/>
      <c r="S42" s="25"/>
      <c r="T42" s="25">
        <f t="shared" si="11"/>
        <v>0</v>
      </c>
    </row>
    <row r="43" spans="2:20" ht="12" thickBot="1">
      <c r="B43" s="23"/>
      <c r="C43" s="23"/>
      <c r="D43" s="70" t="s">
        <v>27</v>
      </c>
      <c r="E43" s="71"/>
      <c r="F43" s="72"/>
      <c r="G43" s="57"/>
      <c r="H43" s="31"/>
      <c r="I43" s="31"/>
      <c r="J43" s="31"/>
      <c r="K43" s="31"/>
      <c r="L43" s="31"/>
      <c r="M43" s="31"/>
      <c r="N43" s="31"/>
      <c r="O43" s="31"/>
      <c r="P43" s="31"/>
      <c r="Q43" s="31"/>
      <c r="R43" s="31"/>
      <c r="S43" s="32"/>
      <c r="T43" s="32">
        <f t="shared" si="11"/>
        <v>0</v>
      </c>
    </row>
    <row r="44" spans="2:20" ht="12" thickBot="1">
      <c r="B44" s="23"/>
      <c r="C44" s="23"/>
      <c r="D44" s="40" t="s">
        <v>19</v>
      </c>
      <c r="E44" s="40"/>
      <c r="F44" s="41"/>
      <c r="G44" s="57"/>
      <c r="H44" s="42">
        <f t="shared" ref="H44:T44" si="12">SUM(H40:H43)</f>
        <v>0</v>
      </c>
      <c r="I44" s="42">
        <f t="shared" si="12"/>
        <v>0</v>
      </c>
      <c r="J44" s="42">
        <f t="shared" si="12"/>
        <v>0</v>
      </c>
      <c r="K44" s="42">
        <f t="shared" si="12"/>
        <v>0</v>
      </c>
      <c r="L44" s="42">
        <f t="shared" si="12"/>
        <v>0</v>
      </c>
      <c r="M44" s="42">
        <f t="shared" si="12"/>
        <v>0</v>
      </c>
      <c r="N44" s="42">
        <f t="shared" si="12"/>
        <v>0</v>
      </c>
      <c r="O44" s="42">
        <f t="shared" si="12"/>
        <v>0</v>
      </c>
      <c r="P44" s="42">
        <f t="shared" si="12"/>
        <v>0</v>
      </c>
      <c r="Q44" s="42">
        <f t="shared" si="12"/>
        <v>0</v>
      </c>
      <c r="R44" s="42">
        <f t="shared" si="12"/>
        <v>0</v>
      </c>
      <c r="S44" s="43">
        <f t="shared" si="12"/>
        <v>0</v>
      </c>
      <c r="T44" s="43">
        <f t="shared" si="12"/>
        <v>0</v>
      </c>
    </row>
    <row r="45" spans="2:20">
      <c r="B45" s="23"/>
      <c r="C45" s="20" t="s">
        <v>46</v>
      </c>
      <c r="D45" s="64" t="s">
        <v>28</v>
      </c>
      <c r="E45" s="65"/>
      <c r="F45" s="66"/>
      <c r="G45" s="57"/>
      <c r="H45" s="21"/>
      <c r="I45" s="21"/>
      <c r="J45" s="21"/>
      <c r="K45" s="21"/>
      <c r="L45" s="21"/>
      <c r="M45" s="21"/>
      <c r="N45" s="21"/>
      <c r="O45" s="21"/>
      <c r="P45" s="21"/>
      <c r="Q45" s="21"/>
      <c r="R45" s="21"/>
      <c r="S45" s="22"/>
      <c r="T45" s="22">
        <f t="shared" si="11"/>
        <v>0</v>
      </c>
    </row>
    <row r="46" spans="2:20">
      <c r="B46" s="23"/>
      <c r="C46" s="23"/>
      <c r="D46" s="67" t="s">
        <v>29</v>
      </c>
      <c r="E46" s="68"/>
      <c r="F46" s="69"/>
      <c r="G46" s="57"/>
      <c r="H46" s="24"/>
      <c r="I46" s="24"/>
      <c r="J46" s="24"/>
      <c r="K46" s="24"/>
      <c r="L46" s="24"/>
      <c r="M46" s="24"/>
      <c r="N46" s="24"/>
      <c r="O46" s="24"/>
      <c r="P46" s="24"/>
      <c r="Q46" s="24"/>
      <c r="R46" s="24"/>
      <c r="S46" s="25"/>
      <c r="T46" s="25">
        <f t="shared" si="11"/>
        <v>0</v>
      </c>
    </row>
    <row r="47" spans="2:20" ht="12" thickBot="1">
      <c r="B47" s="23"/>
      <c r="C47" s="23"/>
      <c r="D47" s="70" t="s">
        <v>30</v>
      </c>
      <c r="E47" s="71"/>
      <c r="F47" s="72"/>
      <c r="G47" s="57"/>
      <c r="H47" s="31"/>
      <c r="I47" s="31"/>
      <c r="J47" s="31"/>
      <c r="K47" s="31"/>
      <c r="L47" s="31"/>
      <c r="M47" s="31"/>
      <c r="N47" s="31"/>
      <c r="O47" s="31"/>
      <c r="P47" s="31"/>
      <c r="Q47" s="31"/>
      <c r="R47" s="31"/>
      <c r="S47" s="32"/>
      <c r="T47" s="32">
        <f t="shared" si="11"/>
        <v>0</v>
      </c>
    </row>
    <row r="48" spans="2:20" ht="12" thickBot="1">
      <c r="B48" s="23"/>
      <c r="C48" s="28"/>
      <c r="D48" s="34" t="s">
        <v>23</v>
      </c>
      <c r="E48" s="34"/>
      <c r="F48" s="35"/>
      <c r="G48" s="57"/>
      <c r="H48" s="44">
        <f t="shared" ref="H48:T48" si="13">SUM(H45:H47)</f>
        <v>0</v>
      </c>
      <c r="I48" s="44">
        <f t="shared" si="13"/>
        <v>0</v>
      </c>
      <c r="J48" s="44">
        <f t="shared" si="13"/>
        <v>0</v>
      </c>
      <c r="K48" s="44">
        <f t="shared" si="13"/>
        <v>0</v>
      </c>
      <c r="L48" s="44">
        <f t="shared" si="13"/>
        <v>0</v>
      </c>
      <c r="M48" s="44">
        <f t="shared" si="13"/>
        <v>0</v>
      </c>
      <c r="N48" s="44">
        <f t="shared" si="13"/>
        <v>0</v>
      </c>
      <c r="O48" s="44">
        <f t="shared" si="13"/>
        <v>0</v>
      </c>
      <c r="P48" s="44">
        <f t="shared" si="13"/>
        <v>0</v>
      </c>
      <c r="Q48" s="44">
        <f t="shared" si="13"/>
        <v>0</v>
      </c>
      <c r="R48" s="44">
        <f t="shared" si="13"/>
        <v>0</v>
      </c>
      <c r="S48" s="45">
        <f t="shared" si="13"/>
        <v>0</v>
      </c>
      <c r="T48" s="45">
        <f t="shared" si="13"/>
        <v>0</v>
      </c>
    </row>
    <row r="49" spans="2:20" ht="12" thickBot="1">
      <c r="B49" s="28"/>
      <c r="C49" s="36" t="s">
        <v>17</v>
      </c>
      <c r="D49" s="36"/>
      <c r="E49" s="36"/>
      <c r="F49" s="37"/>
      <c r="G49" s="63"/>
      <c r="H49" s="46">
        <f t="shared" ref="H49:I49" si="14">SUM(H44-H48)</f>
        <v>0</v>
      </c>
      <c r="I49" s="46">
        <f t="shared" si="14"/>
        <v>0</v>
      </c>
      <c r="J49" s="46">
        <f>SUM(J44-J48)</f>
        <v>0</v>
      </c>
      <c r="K49" s="46">
        <f t="shared" ref="K49:T49" si="15">SUM(K44-K48)</f>
        <v>0</v>
      </c>
      <c r="L49" s="46">
        <f t="shared" si="15"/>
        <v>0</v>
      </c>
      <c r="M49" s="46">
        <f t="shared" si="15"/>
        <v>0</v>
      </c>
      <c r="N49" s="46">
        <f t="shared" si="15"/>
        <v>0</v>
      </c>
      <c r="O49" s="46">
        <f t="shared" si="15"/>
        <v>0</v>
      </c>
      <c r="P49" s="46">
        <f t="shared" si="15"/>
        <v>0</v>
      </c>
      <c r="Q49" s="46">
        <f t="shared" si="15"/>
        <v>0</v>
      </c>
      <c r="R49" s="46">
        <f t="shared" si="15"/>
        <v>0</v>
      </c>
      <c r="S49" s="47">
        <f t="shared" si="15"/>
        <v>0</v>
      </c>
      <c r="T49" s="47">
        <f t="shared" si="15"/>
        <v>0</v>
      </c>
    </row>
    <row r="50" spans="2:20" ht="12" thickBot="1">
      <c r="B50" s="15" t="s">
        <v>31</v>
      </c>
      <c r="C50" s="16"/>
      <c r="D50" s="16"/>
      <c r="E50" s="16"/>
      <c r="F50" s="17"/>
      <c r="G50" s="48">
        <v>0</v>
      </c>
      <c r="H50" s="18">
        <f t="shared" ref="H50:S50" si="16">SUM(H11,H30,H39,H49)</f>
        <v>0</v>
      </c>
      <c r="I50" s="18">
        <f t="shared" si="16"/>
        <v>0</v>
      </c>
      <c r="J50" s="18">
        <f t="shared" si="16"/>
        <v>0</v>
      </c>
      <c r="K50" s="18">
        <f t="shared" si="16"/>
        <v>0</v>
      </c>
      <c r="L50" s="18">
        <f t="shared" si="16"/>
        <v>0</v>
      </c>
      <c r="M50" s="18">
        <f t="shared" si="16"/>
        <v>0</v>
      </c>
      <c r="N50" s="18">
        <f t="shared" si="16"/>
        <v>0</v>
      </c>
      <c r="O50" s="18">
        <f t="shared" si="16"/>
        <v>0</v>
      </c>
      <c r="P50" s="18">
        <f t="shared" si="16"/>
        <v>0</v>
      </c>
      <c r="Q50" s="18">
        <f t="shared" si="16"/>
        <v>0</v>
      </c>
      <c r="R50" s="18">
        <f t="shared" si="16"/>
        <v>0</v>
      </c>
      <c r="S50" s="19">
        <f t="shared" si="16"/>
        <v>0</v>
      </c>
      <c r="T50" s="58" t="s">
        <v>60</v>
      </c>
    </row>
    <row r="51" spans="2:20">
      <c r="B51" s="20" t="s">
        <v>48</v>
      </c>
      <c r="C51" s="64" t="s">
        <v>32</v>
      </c>
      <c r="D51" s="65"/>
      <c r="E51" s="65"/>
      <c r="F51" s="66"/>
      <c r="G51" s="49">
        <v>0</v>
      </c>
      <c r="H51" s="21"/>
      <c r="I51" s="21"/>
      <c r="J51" s="21"/>
      <c r="K51" s="21"/>
      <c r="L51" s="21"/>
      <c r="M51" s="21"/>
      <c r="N51" s="21"/>
      <c r="O51" s="21"/>
      <c r="P51" s="21"/>
      <c r="Q51" s="21"/>
      <c r="R51" s="21"/>
      <c r="S51" s="22"/>
      <c r="T51" s="53"/>
    </row>
    <row r="52" spans="2:20">
      <c r="B52" s="23"/>
      <c r="C52" s="67" t="s">
        <v>33</v>
      </c>
      <c r="D52" s="68"/>
      <c r="E52" s="68"/>
      <c r="F52" s="69"/>
      <c r="G52" s="50">
        <v>0</v>
      </c>
      <c r="H52" s="24"/>
      <c r="I52" s="24"/>
      <c r="J52" s="24"/>
      <c r="K52" s="24"/>
      <c r="L52" s="24"/>
      <c r="M52" s="24"/>
      <c r="N52" s="24"/>
      <c r="O52" s="24"/>
      <c r="P52" s="24"/>
      <c r="Q52" s="24"/>
      <c r="R52" s="24"/>
      <c r="S52" s="25"/>
      <c r="T52" s="54"/>
    </row>
    <row r="53" spans="2:20">
      <c r="B53" s="23"/>
      <c r="C53" s="67" t="s">
        <v>34</v>
      </c>
      <c r="D53" s="68"/>
      <c r="E53" s="68"/>
      <c r="F53" s="69"/>
      <c r="G53" s="50">
        <v>0</v>
      </c>
      <c r="H53" s="24"/>
      <c r="I53" s="24"/>
      <c r="J53" s="24"/>
      <c r="K53" s="24"/>
      <c r="L53" s="24"/>
      <c r="M53" s="24"/>
      <c r="N53" s="24"/>
      <c r="O53" s="24"/>
      <c r="P53" s="24"/>
      <c r="Q53" s="24"/>
      <c r="R53" s="24"/>
      <c r="S53" s="25"/>
      <c r="T53" s="54"/>
    </row>
    <row r="54" spans="2:20">
      <c r="B54" s="23"/>
      <c r="C54" s="67" t="s">
        <v>35</v>
      </c>
      <c r="D54" s="68"/>
      <c r="E54" s="68"/>
      <c r="F54" s="69"/>
      <c r="G54" s="50">
        <v>0</v>
      </c>
      <c r="H54" s="24"/>
      <c r="I54" s="24"/>
      <c r="J54" s="24"/>
      <c r="K54" s="24"/>
      <c r="L54" s="24"/>
      <c r="M54" s="24"/>
      <c r="N54" s="24"/>
      <c r="O54" s="24"/>
      <c r="P54" s="24"/>
      <c r="Q54" s="24"/>
      <c r="R54" s="24"/>
      <c r="S54" s="25"/>
      <c r="T54" s="54"/>
    </row>
    <row r="55" spans="2:20">
      <c r="B55" s="23"/>
      <c r="C55" s="67" t="s">
        <v>36</v>
      </c>
      <c r="D55" s="68"/>
      <c r="E55" s="68"/>
      <c r="F55" s="69"/>
      <c r="G55" s="50">
        <v>0</v>
      </c>
      <c r="H55" s="24"/>
      <c r="I55" s="24"/>
      <c r="J55" s="24"/>
      <c r="K55" s="24"/>
      <c r="L55" s="24"/>
      <c r="M55" s="24"/>
      <c r="N55" s="24"/>
      <c r="O55" s="24"/>
      <c r="P55" s="24"/>
      <c r="Q55" s="24"/>
      <c r="R55" s="24"/>
      <c r="S55" s="25"/>
      <c r="T55" s="54"/>
    </row>
    <row r="56" spans="2:20">
      <c r="B56" s="23"/>
      <c r="C56" s="67" t="s">
        <v>37</v>
      </c>
      <c r="D56" s="68"/>
      <c r="E56" s="68"/>
      <c r="F56" s="69"/>
      <c r="G56" s="50">
        <v>0</v>
      </c>
      <c r="H56" s="24"/>
      <c r="I56" s="24"/>
      <c r="J56" s="24"/>
      <c r="K56" s="24"/>
      <c r="L56" s="24"/>
      <c r="M56" s="24"/>
      <c r="N56" s="24"/>
      <c r="O56" s="24"/>
      <c r="P56" s="24"/>
      <c r="Q56" s="24"/>
      <c r="R56" s="24"/>
      <c r="S56" s="25"/>
      <c r="T56" s="54"/>
    </row>
    <row r="57" spans="2:20">
      <c r="B57" s="23"/>
      <c r="C57" s="67" t="s">
        <v>38</v>
      </c>
      <c r="D57" s="68"/>
      <c r="E57" s="68"/>
      <c r="F57" s="69"/>
      <c r="G57" s="50">
        <v>0</v>
      </c>
      <c r="H57" s="24"/>
      <c r="I57" s="24"/>
      <c r="J57" s="24"/>
      <c r="K57" s="24"/>
      <c r="L57" s="24"/>
      <c r="M57" s="24"/>
      <c r="N57" s="24"/>
      <c r="O57" s="24"/>
      <c r="P57" s="24"/>
      <c r="Q57" s="24"/>
      <c r="R57" s="24"/>
      <c r="S57" s="25"/>
      <c r="T57" s="54"/>
    </row>
    <row r="58" spans="2:20" ht="12" thickBot="1">
      <c r="B58" s="28"/>
      <c r="C58" s="70" t="s">
        <v>39</v>
      </c>
      <c r="D58" s="71"/>
      <c r="E58" s="71"/>
      <c r="F58" s="72"/>
      <c r="G58" s="51">
        <v>0</v>
      </c>
      <c r="H58" s="31"/>
      <c r="I58" s="31"/>
      <c r="J58" s="31"/>
      <c r="K58" s="31"/>
      <c r="L58" s="31"/>
      <c r="M58" s="31"/>
      <c r="N58" s="31"/>
      <c r="O58" s="31"/>
      <c r="P58" s="31"/>
      <c r="Q58" s="31"/>
      <c r="R58" s="31"/>
      <c r="S58" s="32"/>
      <c r="T58" s="55"/>
    </row>
  </sheetData>
  <mergeCells count="2">
    <mergeCell ref="C5:D5"/>
    <mergeCell ref="C6:D6"/>
  </mergeCells>
  <phoneticPr fontId="2"/>
  <pageMargins left="0.70866141732283472" right="0.70866141732283472" top="0.74803149606299213" bottom="0.74803149606299213" header="0.31496062992125984" footer="0.31496062992125984"/>
  <pageSetup paperSize="9" scale="78" orientation="landscape" horizontalDpi="4294967293" verticalDpi="120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B34" sqref="B34"/>
    </sheetView>
  </sheetViews>
  <sheetFormatPr defaultRowHeight="13.5"/>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資金繰り表記入例</vt:lpstr>
      <vt:lpstr>資金繰り表</vt:lpstr>
      <vt:lpstr>Sheet2</vt:lpstr>
      <vt:lpstr>Sheet3</vt:lpstr>
      <vt:lpstr>資金繰り表!Print_Area</vt:lpstr>
      <vt:lpstr>資金繰り表記入例!Print_Area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pigmon700</dc:creator>
  <cp:lastModifiedBy>pigmon700</cp:lastModifiedBy>
  <cp:lastPrinted>2017-08-25T22:54:35Z</cp:lastPrinted>
  <dcterms:created xsi:type="dcterms:W3CDTF">2017-08-22T05:19:49Z</dcterms:created>
  <dcterms:modified xsi:type="dcterms:W3CDTF">2017-08-26T01:36:13Z</dcterms:modified>
</cp:coreProperties>
</file>